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88" windowWidth="19812" windowHeight="9000"/>
  </bookViews>
  <sheets>
    <sheet name="Freshwater" sheetId="1" r:id="rId1"/>
  </sheets>
  <externalReferences>
    <externalReference r:id="rId2"/>
    <externalReference r:id="rId3"/>
  </externalReferences>
  <definedNames>
    <definedName name="_cls1">[1]LMmapCode!$F$3</definedName>
    <definedName name="_cls3">[1]LMmapCode!$F$5</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 name="Z_ExcelSQL_A92" localSheetId="0">Freshwater!$A$88:$A$93</definedName>
    <definedName name="Z_ExcelSQL_B9" localSheetId="0">Freshwater!$B$17:$B$74</definedName>
  </definedNames>
  <calcPr calcId="145621"/>
</workbook>
</file>

<file path=xl/calcChain.xml><?xml version="1.0" encoding="utf-8"?>
<calcChain xmlns="http://schemas.openxmlformats.org/spreadsheetml/2006/main">
  <c r="K11" i="1" l="1"/>
  <c r="J11" i="1"/>
  <c r="I11" i="1"/>
  <c r="H11" i="1"/>
  <c r="G11" i="1"/>
  <c r="F11" i="1"/>
  <c r="E11" i="1"/>
  <c r="D11" i="1"/>
  <c r="C11" i="1"/>
  <c r="B11" i="1"/>
</calcChain>
</file>

<file path=xl/sharedStrings.xml><?xml version="1.0" encoding="utf-8"?>
<sst xmlns="http://schemas.openxmlformats.org/spreadsheetml/2006/main" count="225" uniqueCount="92">
  <si>
    <t>Environmental Indicators and Selected Time Series</t>
  </si>
  <si>
    <r>
      <t>Date of release:</t>
    </r>
    <r>
      <rPr>
        <sz val="12"/>
        <rFont val="Arial"/>
        <family val="2"/>
      </rPr>
      <t xml:space="preserve"> February 2017</t>
    </r>
  </si>
  <si>
    <t>Choose a country from the following drop-down list:</t>
  </si>
  <si>
    <t>Azerbaijan</t>
  </si>
  <si>
    <t>Country</t>
  </si>
  <si>
    <t>Source</t>
  </si>
  <si>
    <t>latest year available</t>
  </si>
  <si>
    <t>Freshwater abstracted</t>
  </si>
  <si>
    <t>Renewable freshwater resources</t>
  </si>
  <si>
    <r>
      <t>mio m</t>
    </r>
    <r>
      <rPr>
        <i/>
        <vertAlign val="superscript"/>
        <sz val="7"/>
        <rFont val="Arial"/>
        <family val="2"/>
      </rPr>
      <t>3</t>
    </r>
  </si>
  <si>
    <t>%</t>
  </si>
  <si>
    <t>Algeria</t>
  </si>
  <si>
    <t>U</t>
  </si>
  <si>
    <t>Andorra</t>
  </si>
  <si>
    <t>...</t>
  </si>
  <si>
    <t>Belarus</t>
  </si>
  <si>
    <t>Belgium</t>
  </si>
  <si>
    <t>E</t>
  </si>
  <si>
    <t>Belize</t>
  </si>
  <si>
    <t>Bermuda</t>
  </si>
  <si>
    <t>Bosnia and Herzegovina</t>
  </si>
  <si>
    <t>Brazil</t>
  </si>
  <si>
    <t>Bulgaria</t>
  </si>
  <si>
    <t>China</t>
  </si>
  <si>
    <t>China, Hong Kong Special Administrative Region</t>
  </si>
  <si>
    <t>Costa Rica</t>
  </si>
  <si>
    <t>Croatia</t>
  </si>
  <si>
    <t>Czech Republic</t>
  </si>
  <si>
    <t>Egypt</t>
  </si>
  <si>
    <t>El Salvador</t>
  </si>
  <si>
    <t>Estonia</t>
  </si>
  <si>
    <t>Finland</t>
  </si>
  <si>
    <t>France</t>
  </si>
  <si>
    <t>Georgia</t>
  </si>
  <si>
    <t>Germany</t>
  </si>
  <si>
    <t>Hungary</t>
  </si>
  <si>
    <t>Iceland</t>
  </si>
  <si>
    <t>Iraq</t>
  </si>
  <si>
    <t>Ireland</t>
  </si>
  <si>
    <t>Italy</t>
  </si>
  <si>
    <t>Kazakhstan</t>
  </si>
  <si>
    <t>Kyrgyzstan</t>
  </si>
  <si>
    <t>Latvia</t>
  </si>
  <si>
    <t>Lithuania</t>
  </si>
  <si>
    <t>Luxembourg</t>
  </si>
  <si>
    <t>Madagascar</t>
  </si>
  <si>
    <t>Malta</t>
  </si>
  <si>
    <t>Mauritius</t>
  </si>
  <si>
    <t>Morocco</t>
  </si>
  <si>
    <t>Netherlands</t>
  </si>
  <si>
    <t>Norway</t>
  </si>
  <si>
    <t>Poland</t>
  </si>
  <si>
    <t>Portugal</t>
  </si>
  <si>
    <t>Qatar</t>
  </si>
  <si>
    <t>Republic of Moldova</t>
  </si>
  <si>
    <t>Romania</t>
  </si>
  <si>
    <t>Russian Federation</t>
  </si>
  <si>
    <t>Senegal</t>
  </si>
  <si>
    <t>Serbia</t>
  </si>
  <si>
    <t>Slovakia</t>
  </si>
  <si>
    <t>Slovenia</t>
  </si>
  <si>
    <t>South Africa</t>
  </si>
  <si>
    <t>Spain</t>
  </si>
  <si>
    <t>Sweden</t>
  </si>
  <si>
    <t>Switzerland</t>
  </si>
  <si>
    <t>Togo</t>
  </si>
  <si>
    <t>Trinidad and Tobago</t>
  </si>
  <si>
    <t>Tunisia</t>
  </si>
  <si>
    <t>Turkey</t>
  </si>
  <si>
    <t>United Kingdom of Great Britain and Northern Ireland</t>
  </si>
  <si>
    <t>Venezuela (Bolivarian Republic of)</t>
  </si>
  <si>
    <t>Sources:</t>
  </si>
  <si>
    <r>
      <rPr>
        <sz val="8"/>
        <rFont val="Arial"/>
        <family val="2"/>
      </rPr>
      <t xml:space="preserve">U denotes data collected from the UNSD/UNEP biennial Questionnaires on Environment Statistics, Water section.
 Questionnaires available at: </t>
    </r>
    <r>
      <rPr>
        <u/>
        <sz val="8"/>
        <color theme="10"/>
        <rFont val="Arial"/>
        <family val="2"/>
      </rPr>
      <t>http://unstats.un.org/unsd/environment/questionnaire.htm</t>
    </r>
    <r>
      <rPr>
        <sz val="8"/>
        <rFont val="Arial"/>
        <family val="2"/>
      </rPr>
      <t>.</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</si>
  <si>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February 2017.)</t>
    </r>
  </si>
  <si>
    <t>Footnotes:</t>
  </si>
  <si>
    <t xml:space="preserve">Excludes withdrawals for hydroelectricity production. </t>
  </si>
  <si>
    <t>Figures exclude freshwater abstracted by Households, Agriculture, forestry and fishing (ISIC 01-03) and Electricity industry (ISIC 351).</t>
  </si>
  <si>
    <t>Estimated according to Brazilian Water Resources Report methodology (National Water Agency, 2013).</t>
  </si>
  <si>
    <t>Provisional.</t>
  </si>
  <si>
    <t>Estimated.</t>
  </si>
  <si>
    <t>Annual volumes of the internal surface flows and inflows from neighbouring countries are calculated by the method of GGI. Underground runoff is not taken into account.</t>
  </si>
  <si>
    <t>Break in time series.</t>
  </si>
  <si>
    <t>Annual freshwater abstraction refers to total freshwater abstracted regardless of the evaporation losses from storage basins.</t>
  </si>
  <si>
    <t>Includes water abstraction by water supply industry, agriculture, forestry and fishing, and manufacturing industries only.</t>
  </si>
  <si>
    <t>Definitions &amp; Technical notes:</t>
  </si>
  <si>
    <r>
      <t xml:space="preserve">Freshwater abstracted: </t>
    </r>
    <r>
      <rPr>
        <sz val="8"/>
        <rFont val="Arial"/>
        <family val="2"/>
      </rPr>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r>
  </si>
  <si>
    <r>
      <t>Renewable freshwater resources:</t>
    </r>
    <r>
      <rPr>
        <sz val="8"/>
        <rFont val="Arial"/>
        <family val="2"/>
      </rPr>
      <t xml:space="preserve"> = Internal flow + Inflow of surface and groundwaters from neighbouring countries.</t>
    </r>
  </si>
  <si>
    <r>
      <t xml:space="preserve">Internal flow </t>
    </r>
    <r>
      <rPr>
        <sz val="8"/>
        <rFont val="Arial"/>
        <family val="2"/>
      </rPr>
      <t>is the total volume of river run-off and groundwater generated in natural conditions, exclusively by precipitation within the country. The internal flow is equal to precipitation less actual evapotranspiration and can be calculated or measured.</t>
    </r>
  </si>
  <si>
    <r>
      <rPr>
        <b/>
        <sz val="8"/>
        <rFont val="Arial"/>
        <family val="2"/>
      </rPr>
      <t>Inflow of surface and groundwaters from neighbouring countries</t>
    </r>
    <r>
      <rPr>
        <sz val="8"/>
        <rFont val="Arial"/>
        <family val="2"/>
      </rPr>
      <t xml:space="preserve">: Total volume of actual external inflow of rivers and groundwater, coming from neighbouring countries. Boundary waters should be divided 50/50 between the two riparian countries, unless other water sharing agreements exist. </t>
    </r>
  </si>
  <si>
    <t xml:space="preserve">… denotes no data available. </t>
  </si>
  <si>
    <t>Freshwater abstracted as a proportion of renewable freshwater resources</t>
  </si>
  <si>
    <t>Calculation of Freshwater abstracted as a proportion of renewable freshwater resources has been made by UNSD.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</si>
</sst>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
    <numFmt numFmtId="165" formatCode="###\ ###\ ###\ ##0"/>
    <numFmt numFmtId="166" formatCode="0.0"/>
    <numFmt numFmtId="167" formatCode="###\ ###\ ##0"/>
    <numFmt numFmtId="168" formatCode="#\ ##0"/>
    <numFmt numFmtId="169" formatCode="##\ ##0"/>
  </numFmts>
  <fonts count="28" x14ac:knownFonts="1">
    <font>
      <sz val="10"/>
      <name val="Arial"/>
      <family val="2"/>
    </font>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2"/>
      <name val="Arial"/>
      <family val="2"/>
    </font>
    <font>
      <sz val="12"/>
      <name val="Arial"/>
      <family val="2"/>
    </font>
    <font>
      <b/>
      <sz val="10"/>
      <color indexed="12"/>
      <name val="Arial"/>
      <family val="2"/>
    </font>
    <font>
      <sz val="10"/>
      <color indexed="8"/>
      <name val="Arial"/>
      <family val="2"/>
    </font>
    <font>
      <b/>
      <sz val="8"/>
      <color indexed="8"/>
      <name val="Arial"/>
      <family val="2"/>
    </font>
    <font>
      <b/>
      <sz val="8"/>
      <name val="Arial"/>
      <family val="2"/>
    </font>
    <font>
      <b/>
      <i/>
      <vertAlign val="superscript"/>
      <sz val="8"/>
      <name val="Arial"/>
      <family val="2"/>
    </font>
    <font>
      <b/>
      <sz val="9"/>
      <name val="Arial"/>
      <family val="2"/>
    </font>
    <font>
      <i/>
      <sz val="7"/>
      <name val="Arial"/>
      <family val="2"/>
    </font>
    <font>
      <i/>
      <vertAlign val="superscript"/>
      <sz val="7"/>
      <name val="Arial"/>
      <family val="2"/>
    </font>
    <font>
      <i/>
      <vertAlign val="superscript"/>
      <sz val="10"/>
      <name val="Arial"/>
      <family val="2"/>
    </font>
    <font>
      <sz val="8"/>
      <color indexed="8"/>
      <name val="Arial"/>
      <family val="2"/>
    </font>
    <font>
      <i/>
      <sz val="10"/>
      <color indexed="8"/>
      <name val="Arial"/>
      <family val="2"/>
    </font>
    <font>
      <b/>
      <i/>
      <u/>
      <sz val="9"/>
      <name val="Arial"/>
      <family val="2"/>
    </font>
    <font>
      <u/>
      <sz val="10"/>
      <color theme="10"/>
      <name val="Arial"/>
      <family val="2"/>
    </font>
    <font>
      <u/>
      <sz val="8"/>
      <color theme="10"/>
      <name val="Arial"/>
      <family val="2"/>
    </font>
    <font>
      <b/>
      <u/>
      <sz val="9"/>
      <name val="Arial"/>
      <family val="2"/>
    </font>
    <font>
      <i/>
      <sz val="10"/>
      <name val="Arial"/>
      <family val="2"/>
    </font>
    <font>
      <sz val="1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rgb="FFFFFFCC"/>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12" fillId="0" borderId="0"/>
    <xf numFmtId="0" fontId="12" fillId="0" borderId="0"/>
    <xf numFmtId="0" fontId="23" fillId="0" borderId="0" applyNumberFormat="0" applyFill="0" applyBorder="0" applyAlignment="0" applyProtection="0"/>
    <xf numFmtId="0" fontId="27" fillId="0" borderId="0"/>
    <xf numFmtId="0" fontId="2" fillId="0" borderId="0"/>
    <xf numFmtId="0" fontId="2" fillId="0" borderId="0"/>
    <xf numFmtId="0" fontId="2" fillId="0" borderId="0"/>
    <xf numFmtId="0" fontId="1" fillId="0" borderId="0"/>
    <xf numFmtId="0" fontId="2" fillId="0" borderId="0"/>
  </cellStyleXfs>
  <cellXfs count="127">
    <xf numFmtId="0" fontId="0" fillId="0" borderId="0" xfId="0"/>
    <xf numFmtId="0" fontId="0" fillId="0" borderId="0" xfId="0" applyProtection="1">
      <protection locked="0"/>
    </xf>
    <xf numFmtId="164" fontId="0" fillId="0" borderId="0" xfId="0" applyNumberFormat="1" applyProtection="1">
      <protection locked="0"/>
    </xf>
    <xf numFmtId="0" fontId="3" fillId="0" borderId="0" xfId="0" applyFont="1" applyProtection="1">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2" fillId="0" borderId="0" xfId="0" applyFont="1" applyProtection="1">
      <protection locked="0"/>
    </xf>
    <xf numFmtId="0" fontId="5" fillId="2" borderId="0" xfId="0" applyFont="1" applyFill="1" applyAlignment="1" applyProtection="1">
      <alignment horizontal="left"/>
      <protection locked="0"/>
    </xf>
    <xf numFmtId="0" fontId="6" fillId="2" borderId="0" xfId="0" applyFont="1" applyFill="1" applyProtection="1">
      <protection locked="0"/>
    </xf>
    <xf numFmtId="0" fontId="7" fillId="2" borderId="0" xfId="0" applyFont="1" applyFill="1" applyProtection="1">
      <protection locked="0"/>
    </xf>
    <xf numFmtId="0" fontId="8" fillId="2" borderId="0" xfId="0" applyFont="1" applyFill="1" applyAlignment="1" applyProtection="1">
      <alignment horizontal="right"/>
      <protection locked="0"/>
    </xf>
    <xf numFmtId="0" fontId="3" fillId="2" borderId="0" xfId="0" applyFont="1" applyFill="1" applyAlignment="1" applyProtection="1">
      <alignment horizontal="right"/>
      <protection locked="0"/>
    </xf>
    <xf numFmtId="49" fontId="9" fillId="2" borderId="0" xfId="0" applyNumberFormat="1" applyFont="1" applyFill="1" applyAlignment="1" applyProtection="1">
      <alignment horizontal="right"/>
      <protection hidden="1"/>
    </xf>
    <xf numFmtId="0" fontId="11" fillId="2" borderId="0" xfId="0" applyFont="1" applyFill="1" applyProtection="1">
      <protection locked="0"/>
    </xf>
    <xf numFmtId="0" fontId="13" fillId="4" borderId="4" xfId="1" applyFont="1" applyFill="1" applyBorder="1" applyAlignment="1" applyProtection="1">
      <alignment horizontal="left" vertical="center"/>
      <protection hidden="1"/>
    </xf>
    <xf numFmtId="0" fontId="8" fillId="4" borderId="5" xfId="0" applyFont="1" applyFill="1" applyBorder="1" applyAlignment="1" applyProtection="1">
      <alignment horizontal="right" vertical="center" wrapText="1"/>
      <protection hidden="1"/>
    </xf>
    <xf numFmtId="165" fontId="14" fillId="4" borderId="5" xfId="0" applyNumberFormat="1" applyFont="1" applyFill="1" applyBorder="1" applyAlignment="1" applyProtection="1">
      <alignment horizontal="right" vertical="center" wrapText="1"/>
      <protection locked="0"/>
    </xf>
    <xf numFmtId="0" fontId="15" fillId="4" borderId="5" xfId="0" applyFont="1" applyFill="1" applyBorder="1" applyAlignment="1" applyProtection="1">
      <alignment horizontal="right" vertical="center" wrapText="1"/>
      <protection hidden="1"/>
    </xf>
    <xf numFmtId="165" fontId="14" fillId="4" borderId="6" xfId="0" applyNumberFormat="1" applyFont="1" applyFill="1" applyBorder="1" applyAlignment="1" applyProtection="1">
      <alignment horizontal="right" vertical="center" wrapText="1"/>
      <protection locked="0"/>
    </xf>
    <xf numFmtId="0" fontId="16" fillId="5" borderId="7" xfId="0" applyFont="1" applyFill="1" applyBorder="1" applyAlignment="1" applyProtection="1">
      <alignment horizontal="center" vertical="center"/>
      <protection hidden="1"/>
    </xf>
    <xf numFmtId="0" fontId="16" fillId="5" borderId="2"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wrapText="1"/>
      <protection hidden="1"/>
    </xf>
    <xf numFmtId="165" fontId="17" fillId="5" borderId="2" xfId="0" applyNumberFormat="1" applyFont="1" applyFill="1" applyBorder="1" applyAlignment="1" applyProtection="1">
      <alignment horizontal="right" vertical="center" wrapText="1"/>
      <protection hidden="1"/>
    </xf>
    <xf numFmtId="0" fontId="4" fillId="5" borderId="2" xfId="0" applyFont="1" applyFill="1" applyBorder="1" applyAlignment="1" applyProtection="1">
      <alignment horizontal="right" vertical="center" wrapText="1"/>
      <protection hidden="1"/>
    </xf>
    <xf numFmtId="165" fontId="17" fillId="5" borderId="8" xfId="0" applyNumberFormat="1" applyFont="1" applyFill="1" applyBorder="1" applyAlignment="1" applyProtection="1">
      <alignment horizontal="right" vertical="center" wrapText="1"/>
      <protection hidden="1"/>
    </xf>
    <xf numFmtId="0" fontId="2" fillId="0" borderId="7" xfId="0" applyFont="1" applyBorder="1" applyAlignment="1" applyProtection="1">
      <alignment horizontal="left" shrinkToFit="1"/>
      <protection hidden="1"/>
    </xf>
    <xf numFmtId="0" fontId="2" fillId="0" borderId="2" xfId="0" applyFont="1" applyBorder="1" applyAlignment="1" applyProtection="1">
      <alignment horizontal="center" shrinkToFit="1"/>
      <protection hidden="1"/>
    </xf>
    <xf numFmtId="0" fontId="2" fillId="0" borderId="2" xfId="0" applyFont="1" applyBorder="1" applyProtection="1">
      <protection hidden="1"/>
    </xf>
    <xf numFmtId="165" fontId="2" fillId="0" borderId="2" xfId="0" applyNumberFormat="1" applyFont="1" applyBorder="1" applyAlignment="1" applyProtection="1">
      <alignment horizontal="right"/>
      <protection hidden="1"/>
    </xf>
    <xf numFmtId="0" fontId="19" fillId="0" borderId="2" xfId="0" applyFont="1" applyBorder="1" applyAlignment="1" applyProtection="1">
      <alignment horizontal="left"/>
      <protection hidden="1"/>
    </xf>
    <xf numFmtId="165" fontId="2" fillId="0" borderId="8" xfId="0" applyNumberFormat="1" applyFont="1" applyBorder="1" applyAlignment="1" applyProtection="1">
      <alignment horizontal="right"/>
      <protection hidden="1"/>
    </xf>
    <xf numFmtId="0" fontId="2" fillId="5" borderId="9" xfId="0" applyFont="1" applyFill="1" applyBorder="1" applyProtection="1">
      <protection hidden="1"/>
    </xf>
    <xf numFmtId="0" fontId="2" fillId="5" borderId="10" xfId="0" applyFont="1" applyFill="1" applyBorder="1" applyProtection="1">
      <protection hidden="1"/>
    </xf>
    <xf numFmtId="0" fontId="4" fillId="5" borderId="10" xfId="0" applyFont="1" applyFill="1" applyBorder="1" applyAlignment="1" applyProtection="1">
      <alignment horizontal="left"/>
      <protection hidden="1"/>
    </xf>
    <xf numFmtId="0" fontId="3" fillId="5" borderId="10" xfId="0" applyFont="1" applyFill="1" applyBorder="1" applyAlignment="1" applyProtection="1">
      <alignment horizontal="left"/>
      <protection hidden="1"/>
    </xf>
    <xf numFmtId="0" fontId="8" fillId="5" borderId="10" xfId="0" applyFont="1" applyFill="1" applyBorder="1" applyAlignment="1" applyProtection="1">
      <alignment horizontal="right"/>
      <protection hidden="1"/>
    </xf>
    <xf numFmtId="0" fontId="3" fillId="5" borderId="10" xfId="0" applyFont="1" applyFill="1" applyBorder="1" applyAlignment="1" applyProtection="1">
      <alignment horizontal="right"/>
      <protection hidden="1"/>
    </xf>
    <xf numFmtId="0" fontId="3" fillId="5" borderId="11" xfId="0" applyFont="1" applyFill="1" applyBorder="1" applyProtection="1">
      <protection hidden="1"/>
    </xf>
    <xf numFmtId="0" fontId="4" fillId="0" borderId="0" xfId="0" applyFont="1" applyAlignment="1" applyProtection="1">
      <alignment horizontal="left"/>
      <protection locked="0"/>
    </xf>
    <xf numFmtId="0" fontId="3" fillId="0" borderId="0" xfId="0" applyFont="1" applyAlignment="1" applyProtection="1">
      <alignment horizontal="left"/>
      <protection locked="0"/>
    </xf>
    <xf numFmtId="0" fontId="8" fillId="0" borderId="0" xfId="0" applyFont="1" applyAlignment="1" applyProtection="1">
      <alignment horizontal="right"/>
      <protection locked="0"/>
    </xf>
    <xf numFmtId="0" fontId="3" fillId="0" borderId="0" xfId="0" applyFont="1" applyAlignment="1" applyProtection="1">
      <alignment horizontal="right"/>
      <protection locked="0"/>
    </xf>
    <xf numFmtId="0" fontId="2" fillId="4" borderId="0" xfId="0" applyFont="1" applyFill="1" applyProtection="1">
      <protection locked="0"/>
    </xf>
    <xf numFmtId="0" fontId="13" fillId="4" borderId="0" xfId="1" applyFont="1" applyFill="1" applyBorder="1" applyAlignment="1" applyProtection="1">
      <alignment horizontal="left" vertical="center"/>
      <protection locked="0"/>
    </xf>
    <xf numFmtId="0" fontId="8" fillId="4" borderId="0" xfId="0" applyFont="1" applyFill="1" applyAlignment="1" applyProtection="1">
      <alignment horizontal="right" vertical="center" wrapText="1"/>
      <protection locked="0"/>
    </xf>
    <xf numFmtId="165" fontId="14" fillId="4" borderId="0" xfId="0" applyNumberFormat="1" applyFont="1" applyFill="1" applyAlignment="1" applyProtection="1">
      <alignment horizontal="right" vertical="center" wrapText="1"/>
      <protection locked="0"/>
    </xf>
    <xf numFmtId="0" fontId="15" fillId="4" borderId="0" xfId="0" applyFont="1" applyFill="1" applyAlignment="1" applyProtection="1">
      <alignment horizontal="right" vertical="center" wrapText="1"/>
      <protection locked="0"/>
    </xf>
    <xf numFmtId="165" fontId="14" fillId="0" borderId="0" xfId="0" applyNumberFormat="1" applyFont="1" applyAlignment="1" applyProtection="1">
      <alignment horizontal="right" vertical="center" wrapText="1"/>
      <protection locked="0"/>
    </xf>
    <xf numFmtId="0" fontId="15" fillId="0" borderId="0" xfId="0" applyFont="1" applyAlignment="1" applyProtection="1">
      <alignment horizontal="right" vertical="center" wrapText="1"/>
      <protection locked="0"/>
    </xf>
    <xf numFmtId="0" fontId="2" fillId="5" borderId="0" xfId="0" applyFont="1" applyFill="1" applyProtection="1">
      <protection locked="0"/>
    </xf>
    <xf numFmtId="0" fontId="16" fillId="5" borderId="0" xfId="0" applyFont="1" applyFill="1" applyAlignment="1" applyProtection="1">
      <alignment horizontal="center" vertical="center"/>
      <protection locked="0"/>
    </xf>
    <xf numFmtId="165" fontId="17" fillId="5" borderId="0" xfId="0" applyNumberFormat="1" applyFont="1" applyFill="1" applyAlignment="1" applyProtection="1">
      <alignment horizontal="right" vertical="center" wrapText="1"/>
      <protection locked="0"/>
    </xf>
    <xf numFmtId="0" fontId="4" fillId="5" borderId="0" xfId="0" applyFont="1" applyFill="1" applyAlignment="1" applyProtection="1">
      <alignment horizontal="right" vertical="center" wrapText="1"/>
      <protection locked="0"/>
    </xf>
    <xf numFmtId="1" fontId="17" fillId="5" borderId="0" xfId="0" applyNumberFormat="1" applyFont="1" applyFill="1" applyAlignment="1" applyProtection="1">
      <alignment horizontal="right" vertical="center" wrapText="1"/>
      <protection locked="0"/>
    </xf>
    <xf numFmtId="0" fontId="2" fillId="6" borderId="0" xfId="0" applyFont="1" applyFill="1" applyProtection="1">
      <protection locked="0"/>
    </xf>
    <xf numFmtId="0" fontId="3" fillId="6" borderId="0" xfId="2" applyFont="1" applyFill="1" applyBorder="1" applyAlignment="1" applyProtection="1">
      <alignment wrapText="1"/>
      <protection locked="0"/>
    </xf>
    <xf numFmtId="0" fontId="20" fillId="6" borderId="0" xfId="1" applyFont="1" applyFill="1" applyBorder="1" applyAlignment="1" applyProtection="1">
      <alignment horizontal="center" wrapText="1"/>
      <protection locked="0"/>
    </xf>
    <xf numFmtId="0" fontId="20" fillId="6" borderId="0" xfId="1" applyFont="1" applyFill="1" applyBorder="1" applyAlignment="1" applyProtection="1">
      <alignment horizontal="right" wrapText="1"/>
      <protection locked="0"/>
    </xf>
    <xf numFmtId="165" fontId="3" fillId="6" borderId="0" xfId="0" applyNumberFormat="1" applyFont="1" applyFill="1" applyAlignment="1" applyProtection="1">
      <alignment horizontal="right"/>
      <protection locked="0"/>
    </xf>
    <xf numFmtId="0" fontId="4" fillId="6" borderId="0" xfId="0" applyFont="1" applyFill="1" applyAlignment="1" applyProtection="1">
      <alignment horizontal="left"/>
      <protection locked="0"/>
    </xf>
    <xf numFmtId="166" fontId="3" fillId="6" borderId="0" xfId="0" applyNumberFormat="1" applyFont="1" applyFill="1" applyAlignment="1" applyProtection="1">
      <alignment horizontal="right"/>
      <protection locked="0"/>
    </xf>
    <xf numFmtId="165" fontId="3" fillId="0" borderId="0" xfId="0" applyNumberFormat="1" applyFont="1" applyProtection="1">
      <protection locked="0"/>
    </xf>
    <xf numFmtId="0" fontId="20" fillId="7" borderId="0" xfId="2" applyFont="1" applyFill="1" applyBorder="1" applyAlignment="1" applyProtection="1">
      <alignment wrapText="1"/>
      <protection locked="0"/>
    </xf>
    <xf numFmtId="0" fontId="20" fillId="7" borderId="0" xfId="1" applyFont="1" applyFill="1" applyBorder="1" applyAlignment="1" applyProtection="1">
      <alignment horizontal="center" wrapText="1"/>
      <protection locked="0"/>
    </xf>
    <xf numFmtId="0" fontId="20" fillId="7" borderId="0" xfId="1" applyFont="1" applyFill="1" applyBorder="1" applyAlignment="1" applyProtection="1">
      <alignment horizontal="right" wrapText="1"/>
      <protection locked="0"/>
    </xf>
    <xf numFmtId="0" fontId="20" fillId="6" borderId="0" xfId="2" applyFont="1" applyFill="1" applyBorder="1" applyAlignment="1" applyProtection="1">
      <alignment wrapText="1"/>
      <protection locked="0"/>
    </xf>
    <xf numFmtId="0" fontId="2" fillId="0" borderId="0" xfId="0" applyFont="1" applyFill="1" applyProtection="1">
      <protection locked="0"/>
    </xf>
    <xf numFmtId="0" fontId="3" fillId="0" borderId="0" xfId="2" applyFont="1" applyFill="1" applyBorder="1" applyAlignment="1" applyProtection="1">
      <alignment wrapText="1"/>
      <protection locked="0"/>
    </xf>
    <xf numFmtId="0" fontId="20" fillId="0" borderId="0" xfId="1" applyFont="1" applyFill="1" applyBorder="1" applyAlignment="1" applyProtection="1">
      <alignment horizontal="center" wrapText="1"/>
      <protection locked="0"/>
    </xf>
    <xf numFmtId="0" fontId="20" fillId="0" borderId="0" xfId="1" applyFont="1" applyFill="1" applyBorder="1" applyAlignment="1" applyProtection="1">
      <alignment horizontal="right" wrapText="1"/>
      <protection locked="0"/>
    </xf>
    <xf numFmtId="165" fontId="3" fillId="0" borderId="0" xfId="0" applyNumberFormat="1" applyFont="1" applyFill="1" applyAlignment="1" applyProtection="1">
      <alignment horizontal="right"/>
      <protection locked="0"/>
    </xf>
    <xf numFmtId="0" fontId="4" fillId="0" borderId="0" xfId="0" applyFont="1" applyFill="1" applyAlignment="1" applyProtection="1">
      <alignment horizontal="left"/>
      <protection locked="0"/>
    </xf>
    <xf numFmtId="166" fontId="3" fillId="0" borderId="0" xfId="0" applyNumberFormat="1" applyFont="1" applyFill="1" applyAlignment="1" applyProtection="1">
      <alignment horizontal="right"/>
      <protection locked="0"/>
    </xf>
    <xf numFmtId="0" fontId="20" fillId="0" borderId="0" xfId="2" applyFont="1" applyFill="1" applyBorder="1" applyAlignment="1" applyProtection="1">
      <alignment wrapText="1"/>
      <protection locked="0"/>
    </xf>
    <xf numFmtId="0" fontId="6" fillId="0" borderId="0" xfId="0" applyFont="1" applyProtection="1">
      <protection locked="0"/>
    </xf>
    <xf numFmtId="167" fontId="20" fillId="7" borderId="0" xfId="1" applyNumberFormat="1" applyFont="1" applyFill="1" applyBorder="1" applyAlignment="1" applyProtection="1">
      <alignment horizontal="right" wrapText="1"/>
      <protection locked="0"/>
    </xf>
    <xf numFmtId="165" fontId="3" fillId="0" borderId="0" xfId="0" applyNumberFormat="1" applyFont="1" applyFill="1" applyProtection="1">
      <protection locked="0"/>
    </xf>
    <xf numFmtId="168" fontId="3" fillId="0" borderId="0" xfId="0" applyNumberFormat="1" applyFont="1" applyFill="1" applyAlignment="1" applyProtection="1">
      <alignment horizontal="right"/>
      <protection locked="0"/>
    </xf>
    <xf numFmtId="168" fontId="3" fillId="6" borderId="0" xfId="0" applyNumberFormat="1" applyFont="1" applyFill="1" applyAlignment="1" applyProtection="1">
      <alignment horizontal="right"/>
      <protection locked="0"/>
    </xf>
    <xf numFmtId="169" fontId="3" fillId="6" borderId="0" xfId="0" applyNumberFormat="1" applyFont="1" applyFill="1" applyAlignment="1" applyProtection="1">
      <alignment horizontal="right"/>
      <protection locked="0"/>
    </xf>
    <xf numFmtId="0" fontId="20" fillId="5" borderId="0" xfId="1" applyFont="1" applyFill="1" applyBorder="1" applyAlignment="1" applyProtection="1">
      <alignment wrapText="1"/>
      <protection locked="0"/>
    </xf>
    <xf numFmtId="165" fontId="3" fillId="5" borderId="0" xfId="0" applyNumberFormat="1" applyFont="1" applyFill="1" applyAlignment="1" applyProtection="1">
      <alignment horizontal="right"/>
      <protection locked="0"/>
    </xf>
    <xf numFmtId="0" fontId="4" fillId="5" borderId="0" xfId="0" applyFont="1" applyFill="1" applyAlignment="1" applyProtection="1">
      <alignment horizontal="left"/>
      <protection locked="0"/>
    </xf>
    <xf numFmtId="0" fontId="12" fillId="0" borderId="0" xfId="1" applyFont="1" applyFill="1" applyBorder="1" applyAlignment="1" applyProtection="1">
      <alignment wrapText="1"/>
      <protection locked="0"/>
    </xf>
    <xf numFmtId="167" fontId="21" fillId="0" borderId="0" xfId="1" applyNumberFormat="1" applyFont="1" applyFill="1" applyBorder="1" applyAlignment="1" applyProtection="1">
      <alignment horizontal="right" wrapText="1"/>
      <protection locked="0"/>
    </xf>
    <xf numFmtId="165" fontId="22" fillId="0" borderId="0" xfId="0" applyNumberFormat="1" applyFont="1" applyAlignment="1" applyProtection="1">
      <alignment horizontal="left"/>
      <protection locked="0"/>
    </xf>
    <xf numFmtId="0" fontId="22" fillId="0" borderId="0" xfId="0" applyFont="1" applyAlignment="1" applyProtection="1">
      <alignment horizontal="left"/>
      <protection locked="0"/>
    </xf>
    <xf numFmtId="0" fontId="3" fillId="0" borderId="0" xfId="0" applyFont="1" applyAlignment="1" applyProtection="1">
      <protection locked="0"/>
    </xf>
    <xf numFmtId="0" fontId="22" fillId="0" borderId="0" xfId="0" applyFont="1" applyAlignment="1" applyProtection="1">
      <alignment horizontal="left" wrapText="1"/>
      <protection locked="0"/>
    </xf>
    <xf numFmtId="49" fontId="23" fillId="0" borderId="0" xfId="3" applyNumberFormat="1" applyAlignment="1" applyProtection="1">
      <protection locked="0"/>
    </xf>
    <xf numFmtId="0" fontId="23" fillId="0" borderId="0" xfId="3" applyProtection="1">
      <protection locked="0"/>
    </xf>
    <xf numFmtId="49" fontId="3" fillId="0" borderId="0" xfId="0" applyNumberFormat="1" applyFont="1" applyBorder="1" applyAlignment="1" applyProtection="1">
      <protection locked="0"/>
    </xf>
    <xf numFmtId="165" fontId="3" fillId="0" borderId="0" xfId="0" applyNumberFormat="1" applyFont="1" applyBorder="1" applyAlignment="1" applyProtection="1">
      <protection locked="0"/>
    </xf>
    <xf numFmtId="49" fontId="8" fillId="0" borderId="0" xfId="0" applyNumberFormat="1" applyFont="1" applyBorder="1" applyAlignment="1" applyProtection="1">
      <protection locked="0"/>
    </xf>
    <xf numFmtId="49" fontId="3" fillId="0" borderId="0" xfId="0" applyNumberFormat="1" applyFont="1" applyAlignment="1" applyProtection="1">
      <protection locked="0"/>
    </xf>
    <xf numFmtId="0" fontId="25" fillId="0" borderId="0" xfId="0" applyFont="1" applyAlignment="1" applyProtection="1">
      <alignment wrapText="1"/>
      <protection locked="0"/>
    </xf>
    <xf numFmtId="0" fontId="26" fillId="0" borderId="0" xfId="0" applyFont="1" applyAlignment="1" applyProtection="1">
      <alignment wrapText="1"/>
      <protection locked="0"/>
    </xf>
    <xf numFmtId="0" fontId="3" fillId="0" borderId="0" xfId="0" applyFont="1" applyAlignment="1" applyProtection="1">
      <alignment wrapText="1"/>
      <protection locked="0"/>
    </xf>
    <xf numFmtId="0" fontId="2" fillId="0" borderId="0" xfId="0" applyFont="1" applyAlignment="1" applyProtection="1">
      <alignment wrapText="1"/>
      <protection locked="0"/>
    </xf>
    <xf numFmtId="0" fontId="3" fillId="0" borderId="0" xfId="0" applyFont="1" applyFill="1" applyAlignment="1" applyProtection="1">
      <alignment horizontal="left" vertical="top"/>
      <protection locked="0"/>
    </xf>
    <xf numFmtId="0" fontId="3" fillId="0" borderId="0" xfId="0" applyFont="1" applyFill="1" applyAlignment="1" applyProtection="1">
      <alignment horizontal="left" vertical="top" wrapText="1"/>
      <protection locked="0"/>
    </xf>
    <xf numFmtId="0" fontId="3"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20" fillId="0" borderId="0" xfId="1" applyFont="1" applyFill="1" applyBorder="1" applyAlignment="1" applyProtection="1">
      <alignment vertical="top" wrapText="1"/>
      <protection locked="0"/>
    </xf>
    <xf numFmtId="0" fontId="3" fillId="0" borderId="0" xfId="0" applyFont="1" applyFill="1" applyProtection="1">
      <protection locked="0"/>
    </xf>
    <xf numFmtId="0" fontId="20" fillId="0" borderId="0" xfId="1"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25" fillId="0" borderId="0" xfId="0" applyFont="1" applyAlignment="1" applyProtection="1">
      <protection locked="0"/>
    </xf>
    <xf numFmtId="0" fontId="2" fillId="0" borderId="0" xfId="0" applyFont="1" applyAlignment="1" applyProtection="1">
      <protection locked="0"/>
    </xf>
    <xf numFmtId="0" fontId="26" fillId="0" borderId="0" xfId="0" applyFont="1" applyAlignment="1" applyProtection="1">
      <protection locked="0"/>
    </xf>
    <xf numFmtId="0" fontId="2" fillId="0" borderId="0" xfId="0" applyFont="1"/>
    <xf numFmtId="0" fontId="3" fillId="0" borderId="0" xfId="0" applyFont="1" applyAlignment="1">
      <alignment horizontal="left" wrapText="1"/>
    </xf>
    <xf numFmtId="0" fontId="0" fillId="0" borderId="0" xfId="0" applyFont="1" applyAlignment="1">
      <alignment horizontal="left" wrapText="1"/>
    </xf>
    <xf numFmtId="0" fontId="20" fillId="0" borderId="0" xfId="1" applyFont="1" applyFill="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0" fillId="0" borderId="0" xfId="0" applyFont="1" applyAlignment="1">
      <alignment horizontal="left" vertical="top" wrapText="1"/>
    </xf>
    <xf numFmtId="0" fontId="2" fillId="3" borderId="1"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22" fillId="0" borderId="0" xfId="0" applyFont="1" applyAlignment="1" applyProtection="1">
      <alignment horizontal="left" wrapText="1"/>
      <protection locked="0"/>
    </xf>
    <xf numFmtId="49" fontId="24" fillId="0" borderId="0" xfId="3" applyNumberFormat="1" applyFont="1" applyAlignment="1" applyProtection="1">
      <alignment horizontal="left" wrapText="1"/>
      <protection locked="0"/>
    </xf>
    <xf numFmtId="49" fontId="24" fillId="0" borderId="0" xfId="3" applyNumberFormat="1" applyFont="1" applyAlignment="1" applyProtection="1">
      <alignment horizontal="left"/>
      <protection locked="0"/>
    </xf>
    <xf numFmtId="0" fontId="24" fillId="0" borderId="0" xfId="3" applyFont="1" applyAlignment="1">
      <alignment wrapText="1"/>
    </xf>
    <xf numFmtId="0" fontId="23" fillId="0" borderId="0" xfId="3" applyAlignment="1">
      <alignment wrapText="1"/>
    </xf>
  </cellXfs>
  <cellStyles count="10">
    <cellStyle name="Hyperlink" xfId="3" builtinId="8"/>
    <cellStyle name="Normal" xfId="0" builtinId="0"/>
    <cellStyle name="Normal 2" xfId="4"/>
    <cellStyle name="Normal 3" xfId="5"/>
    <cellStyle name="Normal 4" xfId="6"/>
    <cellStyle name="Normal 5" xfId="7"/>
    <cellStyle name="Normal 6" xfId="8"/>
    <cellStyle name="Normal 7" xfId="9"/>
    <cellStyle name="Normal_Sheet1 2" xfId="1"/>
    <cellStyle name="Normal_Sheet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tabSelected="1" zoomScale="85" zoomScaleNormal="85" workbookViewId="0">
      <pane ySplit="16" topLeftCell="A17" activePane="bottomLeft" state="frozenSplit"/>
      <selection pane="bottomLeft" activeCell="A17" sqref="A17"/>
    </sheetView>
  </sheetViews>
  <sheetFormatPr defaultColWidth="9.109375" defaultRowHeight="13.2" x14ac:dyDescent="0.25"/>
  <cols>
    <col min="1" max="1" width="2.44140625" style="1" customWidth="1"/>
    <col min="2" max="2" width="24.6640625" style="1" customWidth="1"/>
    <col min="3" max="3" width="6.33203125" style="1" customWidth="1"/>
    <col min="4" max="4" width="9" style="1" customWidth="1"/>
    <col min="5" max="5" width="10.5546875" style="2" customWidth="1"/>
    <col min="6" max="6" width="2.109375" style="2" customWidth="1"/>
    <col min="7" max="7" width="9.44140625" style="2" customWidth="1"/>
    <col min="8" max="8" width="10.77734375" style="2" customWidth="1"/>
    <col min="9" max="9" width="2.44140625" style="2" customWidth="1"/>
    <col min="10" max="10" width="8.44140625" style="2" customWidth="1"/>
    <col min="11" max="11" width="12.6640625" style="2" customWidth="1"/>
    <col min="12" max="12" width="2.109375" style="2" customWidth="1"/>
    <col min="13" max="13" width="2.109375" style="3" customWidth="1"/>
    <col min="14" max="16384" width="9.109375" style="1"/>
  </cols>
  <sheetData>
    <row r="1" spans="1:20" ht="6" customHeight="1" x14ac:dyDescent="0.25"/>
    <row r="2" spans="1:20" s="8" customFormat="1" ht="8.25" customHeight="1" x14ac:dyDescent="0.25">
      <c r="A2" s="4"/>
      <c r="B2" s="4"/>
      <c r="C2" s="4"/>
      <c r="D2" s="4"/>
      <c r="E2" s="5"/>
      <c r="F2" s="6"/>
      <c r="G2" s="5"/>
      <c r="H2" s="5"/>
      <c r="I2" s="6"/>
      <c r="J2" s="5"/>
      <c r="K2" s="7"/>
      <c r="L2" s="4"/>
      <c r="M2" s="3"/>
    </row>
    <row r="3" spans="1:20" s="8" customFormat="1" ht="15.75" customHeight="1" x14ac:dyDescent="0.35">
      <c r="A3" s="4"/>
      <c r="B3" s="9" t="s">
        <v>0</v>
      </c>
      <c r="C3" s="9"/>
      <c r="D3" s="9"/>
      <c r="E3" s="5"/>
      <c r="F3" s="6"/>
      <c r="G3" s="5"/>
      <c r="H3" s="5"/>
      <c r="I3" s="6"/>
      <c r="J3" s="5"/>
      <c r="K3" s="7"/>
      <c r="L3" s="4"/>
      <c r="M3" s="3"/>
    </row>
    <row r="4" spans="1:20" s="8" customFormat="1" x14ac:dyDescent="0.25">
      <c r="A4" s="4"/>
      <c r="B4" s="10"/>
      <c r="C4" s="10"/>
      <c r="D4" s="10"/>
      <c r="E4" s="5"/>
      <c r="F4" s="6"/>
      <c r="G4" s="5"/>
      <c r="H4" s="5"/>
      <c r="I4" s="6"/>
      <c r="J4" s="5"/>
      <c r="K4" s="7"/>
      <c r="L4" s="4"/>
      <c r="M4" s="3"/>
    </row>
    <row r="5" spans="1:20" s="8" customFormat="1" ht="16.8" x14ac:dyDescent="0.3">
      <c r="A5" s="4"/>
      <c r="B5" s="11" t="s">
        <v>90</v>
      </c>
      <c r="C5" s="11"/>
      <c r="D5" s="11"/>
      <c r="E5" s="5"/>
      <c r="F5" s="6"/>
      <c r="G5" s="5"/>
      <c r="H5" s="4"/>
      <c r="I5" s="4"/>
      <c r="J5" s="4"/>
      <c r="K5" s="12"/>
      <c r="L5" s="12"/>
      <c r="M5" s="3"/>
    </row>
    <row r="6" spans="1:20" s="8" customFormat="1" ht="15.6" x14ac:dyDescent="0.3">
      <c r="A6" s="4"/>
      <c r="B6" s="4"/>
      <c r="C6" s="4"/>
      <c r="D6" s="4"/>
      <c r="E6" s="5"/>
      <c r="F6" s="6"/>
      <c r="G6" s="5"/>
      <c r="H6" s="12"/>
      <c r="I6" s="13"/>
      <c r="J6" s="5"/>
      <c r="K6" s="14" t="s">
        <v>1</v>
      </c>
      <c r="L6" s="4"/>
      <c r="M6" s="3"/>
    </row>
    <row r="7" spans="1:20" s="8" customFormat="1" x14ac:dyDescent="0.25">
      <c r="A7" s="4"/>
      <c r="B7" s="15" t="s">
        <v>2</v>
      </c>
      <c r="C7" s="15"/>
      <c r="D7" s="15"/>
      <c r="E7" s="5"/>
      <c r="F7" s="6"/>
      <c r="G7" s="5"/>
      <c r="H7" s="119" t="s">
        <v>3</v>
      </c>
      <c r="I7" s="120"/>
      <c r="J7" s="120"/>
      <c r="K7" s="121"/>
      <c r="L7" s="4"/>
      <c r="M7" s="3"/>
    </row>
    <row r="8" spans="1:20" s="8" customFormat="1" ht="13.8" thickBot="1" x14ac:dyDescent="0.3">
      <c r="A8" s="4"/>
      <c r="B8" s="4"/>
      <c r="C8" s="4"/>
      <c r="D8" s="4"/>
      <c r="E8" s="5"/>
      <c r="F8" s="6"/>
      <c r="G8" s="5"/>
      <c r="H8" s="12"/>
      <c r="I8" s="13"/>
      <c r="J8" s="5"/>
      <c r="K8" s="7"/>
      <c r="L8" s="4"/>
      <c r="M8" s="3"/>
    </row>
    <row r="9" spans="1:20" s="8" customFormat="1" ht="72" customHeight="1" x14ac:dyDescent="0.25">
      <c r="A9" s="4"/>
      <c r="B9" s="16" t="s">
        <v>4</v>
      </c>
      <c r="C9" s="17" t="s">
        <v>5</v>
      </c>
      <c r="D9" s="17" t="s">
        <v>6</v>
      </c>
      <c r="E9" s="18" t="s">
        <v>7</v>
      </c>
      <c r="F9" s="19"/>
      <c r="G9" s="17" t="s">
        <v>6</v>
      </c>
      <c r="H9" s="18" t="s">
        <v>8</v>
      </c>
      <c r="I9" s="19"/>
      <c r="J9" s="17" t="s">
        <v>6</v>
      </c>
      <c r="K9" s="20" t="s">
        <v>90</v>
      </c>
      <c r="L9" s="12"/>
      <c r="M9" s="3"/>
    </row>
    <row r="10" spans="1:20" s="8" customFormat="1" x14ac:dyDescent="0.25">
      <c r="A10" s="4"/>
      <c r="B10" s="21"/>
      <c r="C10" s="22"/>
      <c r="D10" s="23"/>
      <c r="E10" s="24" t="s">
        <v>9</v>
      </c>
      <c r="F10" s="25"/>
      <c r="G10" s="24"/>
      <c r="H10" s="24" t="s">
        <v>9</v>
      </c>
      <c r="I10" s="25"/>
      <c r="J10" s="24"/>
      <c r="K10" s="26" t="s">
        <v>10</v>
      </c>
      <c r="L10" s="12"/>
      <c r="M10" s="3"/>
    </row>
    <row r="11" spans="1:20" s="8" customFormat="1" ht="15" x14ac:dyDescent="0.25">
      <c r="A11" s="4"/>
      <c r="B11" s="27" t="str">
        <f>H7</f>
        <v>Azerbaijan</v>
      </c>
      <c r="C11" s="28" t="str">
        <f>VLOOKUP(H7,B17:L74,2,TRUE)</f>
        <v>U</v>
      </c>
      <c r="D11" s="29">
        <f>VLOOKUP(H7,B17:L74,3,TRUE)</f>
        <v>2009</v>
      </c>
      <c r="E11" s="30">
        <f>VLOOKUP(H7,B17:L74,4,TRUE)</f>
        <v>11140</v>
      </c>
      <c r="F11" s="31" t="str">
        <f>IF(((VLOOKUP(H7,B17:L74,5,TRUE))=""),"",(VLOOKUP(H7,B17:L74,5,TRUE)))</f>
        <v/>
      </c>
      <c r="G11" s="29">
        <f>VLOOKUP(H7,B17:L74,6,TRUE)</f>
        <v>2012</v>
      </c>
      <c r="H11" s="30">
        <f>VLOOKUP(H7,B17:L74,7,TRUE)</f>
        <v>26472</v>
      </c>
      <c r="I11" s="31" t="str">
        <f>IF(((VLOOKUP(H7,B17:L74,8,TRUE))=""),"",(VLOOKUP(H7,B17:L74,8,TRUE)))</f>
        <v/>
      </c>
      <c r="J11" s="29" t="str">
        <f>VLOOKUP(H7,B17:L74,9,TRUE)</f>
        <v>...</v>
      </c>
      <c r="K11" s="32" t="str">
        <f>VLOOKUP(H7,B17:L74,10,TRUE)</f>
        <v>...</v>
      </c>
      <c r="L11" s="12"/>
      <c r="M11" s="3"/>
    </row>
    <row r="12" spans="1:20" s="8" customFormat="1" ht="3.75" customHeight="1" thickBot="1" x14ac:dyDescent="0.3">
      <c r="A12" s="4"/>
      <c r="B12" s="33"/>
      <c r="C12" s="34"/>
      <c r="D12" s="34"/>
      <c r="E12" s="35"/>
      <c r="F12" s="36"/>
      <c r="G12" s="35"/>
      <c r="H12" s="37"/>
      <c r="I12" s="38"/>
      <c r="J12" s="35"/>
      <c r="K12" s="39"/>
      <c r="L12" s="12"/>
      <c r="M12" s="3"/>
    </row>
    <row r="13" spans="1:20" s="8" customFormat="1" ht="11.25" customHeight="1" x14ac:dyDescent="0.25">
      <c r="A13" s="4"/>
      <c r="B13" s="4"/>
      <c r="C13" s="4"/>
      <c r="D13" s="4"/>
      <c r="E13" s="5"/>
      <c r="F13" s="6"/>
      <c r="G13" s="5"/>
      <c r="H13" s="12"/>
      <c r="I13" s="13"/>
      <c r="J13" s="5"/>
      <c r="K13" s="7"/>
      <c r="L13" s="4"/>
      <c r="M13" s="3"/>
    </row>
    <row r="14" spans="1:20" s="8" customFormat="1" ht="11.25" customHeight="1" x14ac:dyDescent="0.25">
      <c r="E14" s="40"/>
      <c r="F14" s="41"/>
      <c r="G14" s="40"/>
      <c r="H14" s="42"/>
      <c r="I14" s="43"/>
      <c r="J14" s="40"/>
      <c r="K14" s="3"/>
      <c r="M14" s="3"/>
    </row>
    <row r="15" spans="1:20" s="8" customFormat="1" ht="69" customHeight="1" x14ac:dyDescent="0.25">
      <c r="A15" s="44"/>
      <c r="B15" s="45" t="s">
        <v>4</v>
      </c>
      <c r="C15" s="46" t="s">
        <v>5</v>
      </c>
      <c r="D15" s="46" t="s">
        <v>6</v>
      </c>
      <c r="E15" s="47" t="s">
        <v>7</v>
      </c>
      <c r="F15" s="48"/>
      <c r="G15" s="46" t="s">
        <v>6</v>
      </c>
      <c r="H15" s="47" t="s">
        <v>8</v>
      </c>
      <c r="I15" s="48"/>
      <c r="J15" s="46" t="s">
        <v>6</v>
      </c>
      <c r="K15" s="47" t="s">
        <v>90</v>
      </c>
      <c r="L15" s="47"/>
      <c r="M15" s="3"/>
      <c r="N15" s="49"/>
      <c r="O15" s="50"/>
      <c r="P15" s="49"/>
      <c r="Q15" s="50"/>
      <c r="R15" s="49"/>
      <c r="S15" s="40"/>
      <c r="T15" s="49"/>
    </row>
    <row r="16" spans="1:20" s="8" customFormat="1" ht="13.5" customHeight="1" x14ac:dyDescent="0.25">
      <c r="A16" s="51"/>
      <c r="B16" s="52"/>
      <c r="C16" s="52"/>
      <c r="D16" s="52"/>
      <c r="E16" s="53" t="s">
        <v>9</v>
      </c>
      <c r="F16" s="54"/>
      <c r="G16" s="53"/>
      <c r="H16" s="53" t="s">
        <v>9</v>
      </c>
      <c r="I16" s="54"/>
      <c r="J16" s="53"/>
      <c r="K16" s="53" t="s">
        <v>10</v>
      </c>
      <c r="L16" s="55"/>
      <c r="M16" s="3"/>
    </row>
    <row r="17" spans="1:13" s="8" customFormat="1" x14ac:dyDescent="0.25">
      <c r="A17" s="56"/>
      <c r="B17" s="57" t="s">
        <v>11</v>
      </c>
      <c r="C17" s="58" t="s">
        <v>12</v>
      </c>
      <c r="D17" s="59">
        <v>2012</v>
      </c>
      <c r="E17" s="60">
        <v>7800</v>
      </c>
      <c r="F17" s="61"/>
      <c r="G17" s="59">
        <v>2012</v>
      </c>
      <c r="H17" s="60">
        <v>12707</v>
      </c>
      <c r="I17" s="61"/>
      <c r="J17" s="59">
        <v>2012</v>
      </c>
      <c r="K17" s="62">
        <v>61.383489415282916</v>
      </c>
      <c r="L17" s="61"/>
      <c r="M17" s="63"/>
    </row>
    <row r="18" spans="1:13" s="8" customFormat="1" x14ac:dyDescent="0.25">
      <c r="A18" s="56"/>
      <c r="B18" s="64" t="s">
        <v>13</v>
      </c>
      <c r="C18" s="58" t="s">
        <v>12</v>
      </c>
      <c r="D18" s="59">
        <v>2012</v>
      </c>
      <c r="E18" s="60">
        <v>16.587621688842773</v>
      </c>
      <c r="F18" s="61">
        <v>1</v>
      </c>
      <c r="G18" s="59">
        <v>2012</v>
      </c>
      <c r="H18" s="60">
        <v>218.61540222167969</v>
      </c>
      <c r="I18" s="61"/>
      <c r="J18" s="59">
        <v>2012</v>
      </c>
      <c r="K18" s="62">
        <v>7.5875814422364654</v>
      </c>
      <c r="L18" s="61"/>
      <c r="M18" s="63"/>
    </row>
    <row r="19" spans="1:13" s="8" customFormat="1" x14ac:dyDescent="0.25">
      <c r="A19" s="56"/>
      <c r="B19" s="64" t="s">
        <v>3</v>
      </c>
      <c r="C19" s="65" t="s">
        <v>12</v>
      </c>
      <c r="D19" s="66">
        <v>2009</v>
      </c>
      <c r="E19" s="60">
        <v>11140</v>
      </c>
      <c r="F19" s="61"/>
      <c r="G19" s="59">
        <v>2012</v>
      </c>
      <c r="H19" s="60">
        <v>26472</v>
      </c>
      <c r="I19" s="61"/>
      <c r="J19" s="59" t="s">
        <v>14</v>
      </c>
      <c r="K19" s="62" t="s">
        <v>14</v>
      </c>
      <c r="L19" s="61"/>
      <c r="M19" s="63"/>
    </row>
    <row r="20" spans="1:13" s="8" customFormat="1" x14ac:dyDescent="0.25">
      <c r="A20" s="56"/>
      <c r="B20" s="67" t="s">
        <v>15</v>
      </c>
      <c r="C20" s="65" t="s">
        <v>12</v>
      </c>
      <c r="D20" s="66">
        <v>2012</v>
      </c>
      <c r="E20" s="60">
        <v>1642</v>
      </c>
      <c r="F20" s="61"/>
      <c r="G20" s="59">
        <v>2012</v>
      </c>
      <c r="H20" s="60">
        <v>102655</v>
      </c>
      <c r="I20" s="61"/>
      <c r="J20" s="59">
        <v>2012</v>
      </c>
      <c r="K20" s="62">
        <v>1.5995324143977401</v>
      </c>
      <c r="L20" s="61"/>
      <c r="M20" s="63"/>
    </row>
    <row r="21" spans="1:13" s="8" customFormat="1" x14ac:dyDescent="0.25">
      <c r="A21" s="56"/>
      <c r="B21" s="67" t="s">
        <v>16</v>
      </c>
      <c r="C21" s="65" t="s">
        <v>17</v>
      </c>
      <c r="D21" s="66">
        <v>2009</v>
      </c>
      <c r="E21" s="60">
        <v>6176.18994140625</v>
      </c>
      <c r="F21" s="61"/>
      <c r="G21" s="59">
        <v>2013</v>
      </c>
      <c r="H21" s="60">
        <v>23480.30078125</v>
      </c>
      <c r="I21" s="61"/>
      <c r="J21" s="59" t="s">
        <v>14</v>
      </c>
      <c r="K21" s="62" t="s">
        <v>14</v>
      </c>
      <c r="L21" s="61"/>
      <c r="M21" s="63"/>
    </row>
    <row r="22" spans="1:13" s="8" customFormat="1" x14ac:dyDescent="0.25">
      <c r="A22" s="68"/>
      <c r="B22" s="69" t="s">
        <v>18</v>
      </c>
      <c r="C22" s="70" t="s">
        <v>12</v>
      </c>
      <c r="D22" s="71">
        <v>2012</v>
      </c>
      <c r="E22" s="72">
        <v>9.8763999938964844</v>
      </c>
      <c r="F22" s="73"/>
      <c r="G22" s="71">
        <v>2005</v>
      </c>
      <c r="H22" s="72">
        <v>12972</v>
      </c>
      <c r="I22" s="73"/>
      <c r="J22" s="71" t="s">
        <v>14</v>
      </c>
      <c r="K22" s="74" t="s">
        <v>14</v>
      </c>
      <c r="L22" s="73"/>
      <c r="M22" s="63"/>
    </row>
    <row r="23" spans="1:13" s="8" customFormat="1" x14ac:dyDescent="0.25">
      <c r="A23" s="68"/>
      <c r="B23" s="75" t="s">
        <v>19</v>
      </c>
      <c r="C23" s="70" t="s">
        <v>12</v>
      </c>
      <c r="D23" s="71">
        <v>2009</v>
      </c>
      <c r="E23" s="72">
        <v>6.8319997787475586</v>
      </c>
      <c r="F23" s="73"/>
      <c r="G23" s="71">
        <v>2009</v>
      </c>
      <c r="H23" s="72">
        <v>77.080001831054687</v>
      </c>
      <c r="I23" s="73"/>
      <c r="J23" s="71">
        <v>2009</v>
      </c>
      <c r="K23" s="74">
        <v>8.8635179248205738</v>
      </c>
      <c r="L23" s="73"/>
      <c r="M23" s="63"/>
    </row>
    <row r="24" spans="1:13" s="8" customFormat="1" x14ac:dyDescent="0.25">
      <c r="A24" s="68"/>
      <c r="B24" s="75" t="s">
        <v>20</v>
      </c>
      <c r="C24" s="70" t="s">
        <v>17</v>
      </c>
      <c r="D24" s="71">
        <v>2012</v>
      </c>
      <c r="E24" s="72">
        <v>328.79998779296875</v>
      </c>
      <c r="F24" s="73">
        <v>2</v>
      </c>
      <c r="G24" s="71">
        <v>2011</v>
      </c>
      <c r="H24" s="72">
        <v>35177.5</v>
      </c>
      <c r="I24" s="73"/>
      <c r="J24" s="71" t="s">
        <v>14</v>
      </c>
      <c r="K24" s="74" t="s">
        <v>14</v>
      </c>
      <c r="L24" s="73"/>
      <c r="M24" s="63"/>
    </row>
    <row r="25" spans="1:13" s="8" customFormat="1" x14ac:dyDescent="0.25">
      <c r="A25" s="68"/>
      <c r="B25" s="69" t="s">
        <v>21</v>
      </c>
      <c r="C25" s="70" t="s">
        <v>12</v>
      </c>
      <c r="D25" s="71">
        <v>2012</v>
      </c>
      <c r="E25" s="72">
        <v>83300</v>
      </c>
      <c r="F25" s="73">
        <v>3</v>
      </c>
      <c r="G25" s="71">
        <v>2012</v>
      </c>
      <c r="H25" s="72">
        <v>9774977</v>
      </c>
      <c r="I25" s="73"/>
      <c r="J25" s="71">
        <v>2012</v>
      </c>
      <c r="K25" s="74">
        <v>0.85217591816328575</v>
      </c>
      <c r="L25" s="73"/>
      <c r="M25" s="63"/>
    </row>
    <row r="26" spans="1:13" s="8" customFormat="1" x14ac:dyDescent="0.25">
      <c r="A26" s="68"/>
      <c r="B26" s="75" t="s">
        <v>22</v>
      </c>
      <c r="C26" s="70" t="s">
        <v>17</v>
      </c>
      <c r="D26" s="71">
        <v>2013</v>
      </c>
      <c r="E26" s="72">
        <v>5468.22021484375</v>
      </c>
      <c r="F26" s="73"/>
      <c r="G26" s="71">
        <v>2013</v>
      </c>
      <c r="H26" s="72">
        <v>109659</v>
      </c>
      <c r="I26" s="73"/>
      <c r="J26" s="71">
        <v>2013</v>
      </c>
      <c r="K26" s="74">
        <v>4.9865676459239552</v>
      </c>
      <c r="L26" s="73"/>
      <c r="M26" s="63"/>
    </row>
    <row r="27" spans="1:13" s="8" customFormat="1" ht="12.75" customHeight="1" x14ac:dyDescent="0.25">
      <c r="A27" s="56"/>
      <c r="B27" s="64" t="s">
        <v>23</v>
      </c>
      <c r="C27" s="65" t="s">
        <v>12</v>
      </c>
      <c r="D27" s="66">
        <v>2012</v>
      </c>
      <c r="E27" s="60">
        <v>613120</v>
      </c>
      <c r="F27" s="61"/>
      <c r="G27" s="59">
        <v>2012</v>
      </c>
      <c r="H27" s="60">
        <v>2052000</v>
      </c>
      <c r="I27" s="61"/>
      <c r="J27" s="59">
        <v>2012</v>
      </c>
      <c r="K27" s="62">
        <v>29.879142300194932</v>
      </c>
      <c r="L27" s="61"/>
      <c r="M27" s="63"/>
    </row>
    <row r="28" spans="1:13" s="8" customFormat="1" ht="24.6" customHeight="1" x14ac:dyDescent="0.25">
      <c r="A28" s="56"/>
      <c r="B28" s="64" t="s">
        <v>24</v>
      </c>
      <c r="C28" s="65" t="s">
        <v>12</v>
      </c>
      <c r="D28" s="66">
        <v>2008</v>
      </c>
      <c r="E28" s="60">
        <v>332</v>
      </c>
      <c r="F28" s="61"/>
      <c r="G28" s="59">
        <v>2009</v>
      </c>
      <c r="H28" s="60">
        <v>889.86541748046875</v>
      </c>
      <c r="I28" s="61"/>
      <c r="J28" s="59" t="s">
        <v>14</v>
      </c>
      <c r="K28" s="62" t="s">
        <v>14</v>
      </c>
      <c r="L28" s="61"/>
      <c r="M28" s="63"/>
    </row>
    <row r="29" spans="1:13" s="8" customFormat="1" x14ac:dyDescent="0.25">
      <c r="A29" s="56"/>
      <c r="B29" s="64" t="s">
        <v>25</v>
      </c>
      <c r="C29" s="65" t="s">
        <v>12</v>
      </c>
      <c r="D29" s="66">
        <v>2012</v>
      </c>
      <c r="E29" s="60">
        <v>56.109516143798828</v>
      </c>
      <c r="F29" s="61"/>
      <c r="G29" s="59">
        <v>2012</v>
      </c>
      <c r="H29" s="60">
        <v>118616.8671875</v>
      </c>
      <c r="I29" s="61"/>
      <c r="J29" s="59">
        <v>2012</v>
      </c>
      <c r="K29" s="62">
        <v>4.7303151292223407E-2</v>
      </c>
      <c r="L29" s="61"/>
      <c r="M29" s="63"/>
    </row>
    <row r="30" spans="1:13" s="8" customFormat="1" x14ac:dyDescent="0.25">
      <c r="A30" s="56"/>
      <c r="B30" s="67" t="s">
        <v>26</v>
      </c>
      <c r="C30" s="65" t="s">
        <v>17</v>
      </c>
      <c r="D30" s="66">
        <v>2013</v>
      </c>
      <c r="E30" s="60">
        <v>633.83001708984375</v>
      </c>
      <c r="F30" s="61">
        <v>4</v>
      </c>
      <c r="G30" s="59">
        <v>2011</v>
      </c>
      <c r="H30" s="60">
        <v>112660</v>
      </c>
      <c r="I30" s="61"/>
      <c r="J30" s="59" t="s">
        <v>14</v>
      </c>
      <c r="K30" s="62" t="s">
        <v>14</v>
      </c>
      <c r="L30" s="61"/>
      <c r="M30" s="63"/>
    </row>
    <row r="31" spans="1:13" s="8" customFormat="1" x14ac:dyDescent="0.25">
      <c r="A31" s="56"/>
      <c r="B31" s="67" t="s">
        <v>27</v>
      </c>
      <c r="C31" s="58" t="s">
        <v>17</v>
      </c>
      <c r="D31" s="59">
        <v>2013</v>
      </c>
      <c r="E31" s="60">
        <v>1650</v>
      </c>
      <c r="F31" s="61"/>
      <c r="G31" s="59">
        <v>2013</v>
      </c>
      <c r="H31" s="60">
        <v>19885</v>
      </c>
      <c r="I31" s="61">
        <v>5</v>
      </c>
      <c r="J31" s="59">
        <v>2013</v>
      </c>
      <c r="K31" s="62">
        <v>8.2977118430978116</v>
      </c>
      <c r="L31" s="61"/>
      <c r="M31" s="63"/>
    </row>
    <row r="32" spans="1:13" s="8" customFormat="1" x14ac:dyDescent="0.25">
      <c r="A32" s="68"/>
      <c r="B32" s="75" t="s">
        <v>28</v>
      </c>
      <c r="C32" s="70" t="s">
        <v>12</v>
      </c>
      <c r="D32" s="71">
        <v>2009</v>
      </c>
      <c r="E32" s="72">
        <v>64149</v>
      </c>
      <c r="F32" s="73"/>
      <c r="G32" s="71">
        <v>2012</v>
      </c>
      <c r="H32" s="72">
        <v>51385</v>
      </c>
      <c r="I32" s="73"/>
      <c r="J32" s="71" t="s">
        <v>14</v>
      </c>
      <c r="K32" s="74" t="s">
        <v>14</v>
      </c>
      <c r="L32" s="73"/>
      <c r="M32" s="63"/>
    </row>
    <row r="33" spans="1:14" s="8" customFormat="1" x14ac:dyDescent="0.25">
      <c r="A33" s="68"/>
      <c r="B33" s="75" t="s">
        <v>29</v>
      </c>
      <c r="C33" s="70" t="s">
        <v>12</v>
      </c>
      <c r="D33" s="71">
        <v>2012</v>
      </c>
      <c r="E33" s="72">
        <v>2028</v>
      </c>
      <c r="F33" s="73"/>
      <c r="G33" s="71">
        <v>2012</v>
      </c>
      <c r="H33" s="72">
        <v>20755.400390625</v>
      </c>
      <c r="I33" s="73"/>
      <c r="J33" s="71">
        <v>2012</v>
      </c>
      <c r="K33" s="74">
        <v>9.7709509902590295</v>
      </c>
      <c r="L33" s="73"/>
      <c r="M33" s="63"/>
    </row>
    <row r="34" spans="1:14" s="8" customFormat="1" x14ac:dyDescent="0.25">
      <c r="A34" s="68"/>
      <c r="B34" s="75" t="s">
        <v>30</v>
      </c>
      <c r="C34" s="70" t="s">
        <v>17</v>
      </c>
      <c r="D34" s="71">
        <v>2012</v>
      </c>
      <c r="E34" s="72">
        <v>1630.9710693359375</v>
      </c>
      <c r="F34" s="73"/>
      <c r="G34" s="71">
        <v>2013</v>
      </c>
      <c r="H34" s="72">
        <v>19958</v>
      </c>
      <c r="I34" s="73">
        <v>5</v>
      </c>
      <c r="J34" s="71" t="s">
        <v>14</v>
      </c>
      <c r="K34" s="74" t="s">
        <v>14</v>
      </c>
      <c r="L34" s="73"/>
      <c r="M34" s="63"/>
    </row>
    <row r="35" spans="1:14" s="8" customFormat="1" x14ac:dyDescent="0.25">
      <c r="A35" s="68"/>
      <c r="B35" s="75" t="s">
        <v>31</v>
      </c>
      <c r="C35" s="70" t="s">
        <v>17</v>
      </c>
      <c r="D35" s="71">
        <v>2006</v>
      </c>
      <c r="E35" s="72">
        <v>6562</v>
      </c>
      <c r="F35" s="73"/>
      <c r="G35" s="71">
        <v>2013</v>
      </c>
      <c r="H35" s="72">
        <v>110632</v>
      </c>
      <c r="I35" s="73"/>
      <c r="J35" s="71" t="s">
        <v>14</v>
      </c>
      <c r="K35" s="74" t="s">
        <v>14</v>
      </c>
      <c r="L35" s="73"/>
      <c r="M35" s="63"/>
    </row>
    <row r="36" spans="1:14" s="8" customFormat="1" ht="12.75" customHeight="1" x14ac:dyDescent="0.25">
      <c r="A36" s="68"/>
      <c r="B36" s="75" t="s">
        <v>32</v>
      </c>
      <c r="C36" s="70" t="s">
        <v>17</v>
      </c>
      <c r="D36" s="71">
        <v>2012</v>
      </c>
      <c r="E36" s="72">
        <v>30006</v>
      </c>
      <c r="F36" s="73"/>
      <c r="G36" s="71">
        <v>2013</v>
      </c>
      <c r="H36" s="72">
        <v>257098.40625</v>
      </c>
      <c r="I36" s="73"/>
      <c r="J36" s="71" t="s">
        <v>14</v>
      </c>
      <c r="K36" s="74" t="s">
        <v>14</v>
      </c>
      <c r="L36" s="73"/>
      <c r="M36" s="63"/>
    </row>
    <row r="37" spans="1:14" s="8" customFormat="1" x14ac:dyDescent="0.25">
      <c r="A37" s="56"/>
      <c r="B37" s="57" t="s">
        <v>33</v>
      </c>
      <c r="C37" s="65" t="s">
        <v>12</v>
      </c>
      <c r="D37" s="66">
        <v>2012</v>
      </c>
      <c r="E37" s="60">
        <v>2412</v>
      </c>
      <c r="F37" s="61"/>
      <c r="G37" s="59">
        <v>1990</v>
      </c>
      <c r="H37" s="60">
        <v>55054</v>
      </c>
      <c r="I37" s="61"/>
      <c r="J37" s="59" t="s">
        <v>14</v>
      </c>
      <c r="K37" s="62" t="s">
        <v>14</v>
      </c>
      <c r="L37" s="61"/>
      <c r="M37" s="63"/>
    </row>
    <row r="38" spans="1:14" s="8" customFormat="1" x14ac:dyDescent="0.25">
      <c r="A38" s="56"/>
      <c r="B38" s="67" t="s">
        <v>34</v>
      </c>
      <c r="C38" s="65" t="s">
        <v>17</v>
      </c>
      <c r="D38" s="66">
        <v>2010</v>
      </c>
      <c r="E38" s="60">
        <v>33035.99609375</v>
      </c>
      <c r="F38" s="61">
        <v>5</v>
      </c>
      <c r="G38" s="59">
        <v>2013</v>
      </c>
      <c r="H38" s="60">
        <v>181000</v>
      </c>
      <c r="I38" s="61"/>
      <c r="J38" s="59" t="s">
        <v>14</v>
      </c>
      <c r="K38" s="62" t="s">
        <v>14</v>
      </c>
      <c r="L38" s="61"/>
      <c r="M38" s="63"/>
      <c r="N38" s="76"/>
    </row>
    <row r="39" spans="1:14" s="8" customFormat="1" x14ac:dyDescent="0.25">
      <c r="A39" s="56"/>
      <c r="B39" s="67" t="s">
        <v>35</v>
      </c>
      <c r="C39" s="65" t="s">
        <v>17</v>
      </c>
      <c r="D39" s="66">
        <v>2012</v>
      </c>
      <c r="E39" s="60">
        <v>5051</v>
      </c>
      <c r="F39" s="61"/>
      <c r="G39" s="59">
        <v>2013</v>
      </c>
      <c r="H39" s="60">
        <v>126150</v>
      </c>
      <c r="I39" s="61"/>
      <c r="J39" s="59" t="s">
        <v>14</v>
      </c>
      <c r="K39" s="62" t="s">
        <v>14</v>
      </c>
      <c r="L39" s="61"/>
      <c r="M39" s="63"/>
    </row>
    <row r="40" spans="1:14" s="8" customFormat="1" ht="16.8" customHeight="1" x14ac:dyDescent="0.25">
      <c r="A40" s="56"/>
      <c r="B40" s="67" t="s">
        <v>36</v>
      </c>
      <c r="C40" s="65" t="s">
        <v>17</v>
      </c>
      <c r="D40" s="66">
        <v>2005</v>
      </c>
      <c r="E40" s="77">
        <v>165</v>
      </c>
      <c r="F40" s="61"/>
      <c r="G40" s="59">
        <v>2013</v>
      </c>
      <c r="H40" s="60">
        <v>156393</v>
      </c>
      <c r="I40" s="61"/>
      <c r="J40" s="59" t="s">
        <v>14</v>
      </c>
      <c r="K40" s="62" t="s">
        <v>14</v>
      </c>
      <c r="L40" s="61"/>
      <c r="M40" s="63"/>
    </row>
    <row r="41" spans="1:14" s="8" customFormat="1" ht="15.6" customHeight="1" x14ac:dyDescent="0.25">
      <c r="A41" s="56"/>
      <c r="B41" s="57" t="s">
        <v>37</v>
      </c>
      <c r="C41" s="58" t="s">
        <v>12</v>
      </c>
      <c r="D41" s="59">
        <v>2012</v>
      </c>
      <c r="E41" s="60">
        <v>49000</v>
      </c>
      <c r="F41" s="61"/>
      <c r="G41" s="59">
        <v>2012</v>
      </c>
      <c r="H41" s="60">
        <v>61642</v>
      </c>
      <c r="I41" s="61"/>
      <c r="J41" s="59">
        <v>2012</v>
      </c>
      <c r="K41" s="62">
        <v>79.491255961844203</v>
      </c>
      <c r="L41" s="61"/>
      <c r="M41" s="63"/>
    </row>
    <row r="42" spans="1:14" s="8" customFormat="1" x14ac:dyDescent="0.25">
      <c r="A42" s="68"/>
      <c r="B42" s="75" t="s">
        <v>38</v>
      </c>
      <c r="C42" s="70" t="s">
        <v>17</v>
      </c>
      <c r="D42" s="71">
        <v>2009</v>
      </c>
      <c r="E42" s="72">
        <v>757</v>
      </c>
      <c r="F42" s="73"/>
      <c r="G42" s="71">
        <v>2013</v>
      </c>
      <c r="H42" s="72">
        <v>49846.6015625</v>
      </c>
      <c r="I42" s="73"/>
      <c r="J42" s="71" t="s">
        <v>14</v>
      </c>
      <c r="K42" s="74" t="s">
        <v>14</v>
      </c>
      <c r="L42" s="73"/>
      <c r="M42" s="63"/>
    </row>
    <row r="43" spans="1:14" s="8" customFormat="1" x14ac:dyDescent="0.25">
      <c r="A43" s="68"/>
      <c r="B43" s="75" t="s">
        <v>39</v>
      </c>
      <c r="C43" s="70" t="s">
        <v>17</v>
      </c>
      <c r="D43" s="71">
        <v>1998</v>
      </c>
      <c r="E43" s="72">
        <v>41982</v>
      </c>
      <c r="F43" s="73"/>
      <c r="G43" s="71">
        <v>2010</v>
      </c>
      <c r="H43" s="72">
        <v>181391.09375</v>
      </c>
      <c r="I43" s="73"/>
      <c r="J43" s="71" t="s">
        <v>14</v>
      </c>
      <c r="K43" s="74" t="s">
        <v>14</v>
      </c>
      <c r="L43" s="73"/>
      <c r="M43" s="63"/>
    </row>
    <row r="44" spans="1:14" s="8" customFormat="1" x14ac:dyDescent="0.25">
      <c r="A44" s="68"/>
      <c r="B44" s="69" t="s">
        <v>40</v>
      </c>
      <c r="C44" s="70" t="s">
        <v>12</v>
      </c>
      <c r="D44" s="71">
        <v>2009</v>
      </c>
      <c r="E44" s="72">
        <v>5375.10009765625</v>
      </c>
      <c r="F44" s="73"/>
      <c r="G44" s="71">
        <v>2009</v>
      </c>
      <c r="H44" s="72">
        <v>100000</v>
      </c>
      <c r="I44" s="73">
        <v>6</v>
      </c>
      <c r="J44" s="71">
        <v>2009</v>
      </c>
      <c r="K44" s="74">
        <v>5.375</v>
      </c>
      <c r="L44" s="73"/>
      <c r="M44" s="63"/>
    </row>
    <row r="45" spans="1:14" s="8" customFormat="1" x14ac:dyDescent="0.25">
      <c r="A45" s="68"/>
      <c r="B45" s="75" t="s">
        <v>41</v>
      </c>
      <c r="C45" s="70" t="s">
        <v>12</v>
      </c>
      <c r="D45" s="71">
        <v>2012</v>
      </c>
      <c r="E45" s="72">
        <v>9544.2001953125</v>
      </c>
      <c r="F45" s="73"/>
      <c r="G45" s="71">
        <v>2012</v>
      </c>
      <c r="H45" s="72">
        <v>30674.30078125</v>
      </c>
      <c r="I45" s="73"/>
      <c r="J45" s="71">
        <v>2012</v>
      </c>
      <c r="K45" s="74">
        <v>31.114646307264799</v>
      </c>
      <c r="L45" s="73"/>
      <c r="M45" s="78"/>
    </row>
    <row r="46" spans="1:14" s="8" customFormat="1" x14ac:dyDescent="0.25">
      <c r="A46" s="68"/>
      <c r="B46" s="69" t="s">
        <v>42</v>
      </c>
      <c r="C46" s="70" t="s">
        <v>12</v>
      </c>
      <c r="D46" s="71">
        <v>2013</v>
      </c>
      <c r="E46" s="72">
        <v>247.83999633789062</v>
      </c>
      <c r="F46" s="73"/>
      <c r="G46" s="71">
        <v>2013</v>
      </c>
      <c r="H46" s="72">
        <v>37944</v>
      </c>
      <c r="I46" s="73"/>
      <c r="J46" s="71">
        <v>2013</v>
      </c>
      <c r="K46" s="74">
        <v>0.65317308754451464</v>
      </c>
      <c r="L46" s="73"/>
      <c r="M46" s="63"/>
    </row>
    <row r="47" spans="1:14" s="8" customFormat="1" x14ac:dyDescent="0.25">
      <c r="A47" s="56"/>
      <c r="B47" s="67" t="s">
        <v>43</v>
      </c>
      <c r="C47" s="65" t="s">
        <v>17</v>
      </c>
      <c r="D47" s="66">
        <v>2012</v>
      </c>
      <c r="E47" s="60">
        <v>668.719970703125</v>
      </c>
      <c r="F47" s="61"/>
      <c r="G47" s="59">
        <v>2013</v>
      </c>
      <c r="H47" s="60">
        <v>20538</v>
      </c>
      <c r="I47" s="61"/>
      <c r="J47" s="59" t="s">
        <v>14</v>
      </c>
      <c r="K47" s="62" t="s">
        <v>14</v>
      </c>
      <c r="L47" s="61"/>
      <c r="M47" s="63"/>
    </row>
    <row r="48" spans="1:14" s="8" customFormat="1" x14ac:dyDescent="0.25">
      <c r="A48" s="56"/>
      <c r="B48" s="67" t="s">
        <v>44</v>
      </c>
      <c r="C48" s="65" t="s">
        <v>17</v>
      </c>
      <c r="D48" s="66">
        <v>2013</v>
      </c>
      <c r="E48" s="60">
        <v>43</v>
      </c>
      <c r="F48" s="61"/>
      <c r="G48" s="59">
        <v>2011</v>
      </c>
      <c r="H48" s="60">
        <v>1508.4000244140625</v>
      </c>
      <c r="I48" s="61"/>
      <c r="J48" s="59" t="s">
        <v>14</v>
      </c>
      <c r="K48" s="62" t="s">
        <v>14</v>
      </c>
      <c r="L48" s="61"/>
      <c r="M48" s="63"/>
    </row>
    <row r="49" spans="1:14" s="8" customFormat="1" x14ac:dyDescent="0.25">
      <c r="A49" s="56"/>
      <c r="B49" s="64" t="s">
        <v>45</v>
      </c>
      <c r="C49" s="58" t="s">
        <v>12</v>
      </c>
      <c r="D49" s="66">
        <v>2007</v>
      </c>
      <c r="E49" s="60">
        <v>17662.599609375</v>
      </c>
      <c r="F49" s="61"/>
      <c r="G49" s="59">
        <v>2007</v>
      </c>
      <c r="H49" s="60">
        <v>337000</v>
      </c>
      <c r="I49" s="61"/>
      <c r="J49" s="59">
        <v>2007</v>
      </c>
      <c r="K49" s="62">
        <v>5.2411274805267061</v>
      </c>
      <c r="L49" s="61"/>
      <c r="M49" s="63"/>
    </row>
    <row r="50" spans="1:14" s="8" customFormat="1" x14ac:dyDescent="0.25">
      <c r="A50" s="56"/>
      <c r="B50" s="67" t="s">
        <v>46</v>
      </c>
      <c r="C50" s="58" t="s">
        <v>17</v>
      </c>
      <c r="D50" s="59">
        <v>2013</v>
      </c>
      <c r="E50" s="60">
        <v>45.310001373291016</v>
      </c>
      <c r="F50" s="61"/>
      <c r="G50" s="59">
        <v>2013</v>
      </c>
      <c r="H50" s="60">
        <v>85.099998474121094</v>
      </c>
      <c r="I50" s="61"/>
      <c r="J50" s="59">
        <v>2013</v>
      </c>
      <c r="K50" s="62">
        <v>53.243245811655079</v>
      </c>
      <c r="L50" s="61"/>
      <c r="M50" s="63"/>
    </row>
    <row r="51" spans="1:14" s="8" customFormat="1" x14ac:dyDescent="0.25">
      <c r="A51" s="56"/>
      <c r="B51" s="67" t="s">
        <v>47</v>
      </c>
      <c r="C51" s="58" t="s">
        <v>12</v>
      </c>
      <c r="D51" s="59">
        <v>2012</v>
      </c>
      <c r="E51" s="60">
        <v>582</v>
      </c>
      <c r="F51" s="61"/>
      <c r="G51" s="59">
        <v>2012</v>
      </c>
      <c r="H51" s="60">
        <v>2199</v>
      </c>
      <c r="I51" s="61"/>
      <c r="J51" s="59">
        <v>2012</v>
      </c>
      <c r="K51" s="62">
        <v>26.466575716234651</v>
      </c>
      <c r="L51" s="61"/>
      <c r="M51" s="78"/>
      <c r="N51" s="68"/>
    </row>
    <row r="52" spans="1:14" s="8" customFormat="1" x14ac:dyDescent="0.25">
      <c r="A52" s="68"/>
      <c r="B52" s="69" t="s">
        <v>48</v>
      </c>
      <c r="C52" s="70" t="s">
        <v>12</v>
      </c>
      <c r="D52" s="71">
        <v>2004</v>
      </c>
      <c r="E52" s="72">
        <v>13000</v>
      </c>
      <c r="F52" s="73"/>
      <c r="G52" s="71">
        <v>2009</v>
      </c>
      <c r="H52" s="72">
        <v>43000</v>
      </c>
      <c r="I52" s="73"/>
      <c r="J52" s="71" t="s">
        <v>14</v>
      </c>
      <c r="K52" s="74" t="s">
        <v>14</v>
      </c>
      <c r="L52" s="73"/>
      <c r="M52" s="78"/>
      <c r="N52" s="68"/>
    </row>
    <row r="53" spans="1:14" s="8" customFormat="1" x14ac:dyDescent="0.25">
      <c r="A53" s="68"/>
      <c r="B53" s="75" t="s">
        <v>49</v>
      </c>
      <c r="C53" s="70" t="s">
        <v>17</v>
      </c>
      <c r="D53" s="71">
        <v>2012</v>
      </c>
      <c r="E53" s="72">
        <v>10724</v>
      </c>
      <c r="F53" s="73"/>
      <c r="G53" s="71">
        <v>2013</v>
      </c>
      <c r="H53" s="72">
        <v>100558.796875</v>
      </c>
      <c r="I53" s="73"/>
      <c r="J53" s="71" t="s">
        <v>14</v>
      </c>
      <c r="K53" s="74" t="s">
        <v>14</v>
      </c>
      <c r="L53" s="73"/>
      <c r="M53" s="78"/>
      <c r="N53" s="68"/>
    </row>
    <row r="54" spans="1:14" s="8" customFormat="1" ht="12" customHeight="1" x14ac:dyDescent="0.25">
      <c r="A54" s="68"/>
      <c r="B54" s="75" t="s">
        <v>50</v>
      </c>
      <c r="C54" s="70" t="s">
        <v>17</v>
      </c>
      <c r="D54" s="71">
        <v>2007</v>
      </c>
      <c r="E54" s="72">
        <v>3026</v>
      </c>
      <c r="F54" s="73"/>
      <c r="G54" s="71">
        <v>2013</v>
      </c>
      <c r="H54" s="79">
        <v>10413</v>
      </c>
      <c r="I54" s="73"/>
      <c r="J54" s="71" t="s">
        <v>14</v>
      </c>
      <c r="K54" s="74" t="s">
        <v>14</v>
      </c>
      <c r="L54" s="73"/>
      <c r="M54" s="78"/>
      <c r="N54" s="68"/>
    </row>
    <row r="55" spans="1:14" s="8" customFormat="1" ht="12" customHeight="1" x14ac:dyDescent="0.25">
      <c r="A55" s="68"/>
      <c r="B55" s="69" t="s">
        <v>51</v>
      </c>
      <c r="C55" s="70" t="s">
        <v>17</v>
      </c>
      <c r="D55" s="71">
        <v>2013</v>
      </c>
      <c r="E55" s="72">
        <v>11242</v>
      </c>
      <c r="F55" s="73"/>
      <c r="G55" s="71">
        <v>2013</v>
      </c>
      <c r="H55" s="72">
        <v>66998</v>
      </c>
      <c r="I55" s="73"/>
      <c r="J55" s="71">
        <v>2013</v>
      </c>
      <c r="K55" s="74">
        <v>16.779605361354069</v>
      </c>
      <c r="L55" s="73"/>
      <c r="M55" s="78"/>
      <c r="N55" s="68"/>
    </row>
    <row r="56" spans="1:14" s="8" customFormat="1" ht="12" customHeight="1" x14ac:dyDescent="0.25">
      <c r="A56" s="68"/>
      <c r="B56" s="69" t="s">
        <v>52</v>
      </c>
      <c r="C56" s="70" t="s">
        <v>17</v>
      </c>
      <c r="D56" s="71">
        <v>1998</v>
      </c>
      <c r="E56" s="72">
        <v>11090</v>
      </c>
      <c r="F56" s="73"/>
      <c r="G56" s="71">
        <v>2011</v>
      </c>
      <c r="H56" s="79">
        <v>32573.099609375</v>
      </c>
      <c r="I56" s="73"/>
      <c r="J56" s="71" t="s">
        <v>14</v>
      </c>
      <c r="K56" s="74" t="s">
        <v>14</v>
      </c>
      <c r="L56" s="73"/>
      <c r="M56" s="78"/>
      <c r="N56" s="68"/>
    </row>
    <row r="57" spans="1:14" s="8" customFormat="1" ht="12" customHeight="1" x14ac:dyDescent="0.25">
      <c r="A57" s="56"/>
      <c r="B57" s="67" t="s">
        <v>53</v>
      </c>
      <c r="C57" s="65" t="s">
        <v>12</v>
      </c>
      <c r="D57" s="66">
        <v>2012</v>
      </c>
      <c r="E57" s="60">
        <v>250.21000671386719</v>
      </c>
      <c r="F57" s="61"/>
      <c r="G57" s="59">
        <v>2011</v>
      </c>
      <c r="H57" s="80">
        <v>67.760002136230469</v>
      </c>
      <c r="I57" s="61"/>
      <c r="J57" s="59" t="s">
        <v>14</v>
      </c>
      <c r="K57" s="62" t="s">
        <v>14</v>
      </c>
      <c r="L57" s="61"/>
      <c r="M57" s="78"/>
      <c r="N57" s="68"/>
    </row>
    <row r="58" spans="1:14" s="8" customFormat="1" x14ac:dyDescent="0.25">
      <c r="A58" s="56"/>
      <c r="B58" s="67" t="s">
        <v>54</v>
      </c>
      <c r="C58" s="65" t="s">
        <v>12</v>
      </c>
      <c r="D58" s="66">
        <v>2012</v>
      </c>
      <c r="E58" s="60">
        <v>850</v>
      </c>
      <c r="F58" s="61"/>
      <c r="G58" s="59">
        <v>2012</v>
      </c>
      <c r="H58" s="81">
        <v>8542</v>
      </c>
      <c r="I58" s="61"/>
      <c r="J58" s="59">
        <v>2012</v>
      </c>
      <c r="K58" s="62">
        <v>9.950831187075627</v>
      </c>
      <c r="L58" s="61"/>
      <c r="M58" s="63"/>
    </row>
    <row r="59" spans="1:14" s="8" customFormat="1" ht="11.25" customHeight="1" x14ac:dyDescent="0.25">
      <c r="A59" s="56"/>
      <c r="B59" s="57" t="s">
        <v>55</v>
      </c>
      <c r="C59" s="58" t="s">
        <v>17</v>
      </c>
      <c r="D59" s="66">
        <v>2013</v>
      </c>
      <c r="E59" s="60">
        <v>6418</v>
      </c>
      <c r="F59" s="61"/>
      <c r="G59" s="59">
        <v>2013</v>
      </c>
      <c r="H59" s="80">
        <v>35572.8984375</v>
      </c>
      <c r="I59" s="61"/>
      <c r="J59" s="59">
        <v>2013</v>
      </c>
      <c r="K59" s="62">
        <v>18.041824765210347</v>
      </c>
      <c r="L59" s="61"/>
      <c r="M59" s="63"/>
    </row>
    <row r="60" spans="1:14" s="8" customFormat="1" ht="12" customHeight="1" x14ac:dyDescent="0.25">
      <c r="A60" s="56"/>
      <c r="B60" s="67" t="s">
        <v>56</v>
      </c>
      <c r="C60" s="58" t="s">
        <v>12</v>
      </c>
      <c r="D60" s="59">
        <v>2012</v>
      </c>
      <c r="E60" s="60">
        <v>66296</v>
      </c>
      <c r="F60" s="61"/>
      <c r="G60" s="59">
        <v>2012</v>
      </c>
      <c r="H60" s="60">
        <v>4217900</v>
      </c>
      <c r="I60" s="61"/>
      <c r="J60" s="59">
        <v>2012</v>
      </c>
      <c r="K60" s="62">
        <v>1.5717774247848455</v>
      </c>
      <c r="L60" s="61"/>
      <c r="M60" s="63"/>
    </row>
    <row r="61" spans="1:14" s="8" customFormat="1" ht="12" customHeight="1" x14ac:dyDescent="0.25">
      <c r="A61" s="56"/>
      <c r="B61" s="57" t="s">
        <v>57</v>
      </c>
      <c r="C61" s="58" t="s">
        <v>12</v>
      </c>
      <c r="D61" s="59">
        <v>2007</v>
      </c>
      <c r="E61" s="60">
        <v>13000</v>
      </c>
      <c r="F61" s="61"/>
      <c r="G61" s="59">
        <v>2007</v>
      </c>
      <c r="H61" s="60">
        <v>38800</v>
      </c>
      <c r="I61" s="61"/>
      <c r="J61" s="59">
        <v>2007</v>
      </c>
      <c r="K61" s="62">
        <v>33.505154639175259</v>
      </c>
      <c r="L61" s="61"/>
      <c r="M61" s="63"/>
    </row>
    <row r="62" spans="1:14" s="8" customFormat="1" ht="12" customHeight="1" x14ac:dyDescent="0.25">
      <c r="A62" s="68"/>
      <c r="B62" s="69" t="s">
        <v>58</v>
      </c>
      <c r="C62" s="70" t="s">
        <v>12</v>
      </c>
      <c r="D62" s="71">
        <v>2012</v>
      </c>
      <c r="E62" s="72">
        <v>3869.199951171875</v>
      </c>
      <c r="F62" s="73"/>
      <c r="G62" s="71">
        <v>2013</v>
      </c>
      <c r="H62" s="72">
        <v>142488</v>
      </c>
      <c r="I62" s="73"/>
      <c r="J62" s="71" t="s">
        <v>14</v>
      </c>
      <c r="K62" s="74" t="s">
        <v>14</v>
      </c>
      <c r="L62" s="73"/>
      <c r="M62" s="63"/>
    </row>
    <row r="63" spans="1:14" s="8" customFormat="1" x14ac:dyDescent="0.25">
      <c r="A63" s="68"/>
      <c r="B63" s="69" t="s">
        <v>59</v>
      </c>
      <c r="C63" s="70" t="s">
        <v>17</v>
      </c>
      <c r="D63" s="71">
        <v>2013</v>
      </c>
      <c r="E63" s="72">
        <v>637</v>
      </c>
      <c r="F63" s="73"/>
      <c r="G63" s="71">
        <v>2013</v>
      </c>
      <c r="H63" s="72">
        <v>97932</v>
      </c>
      <c r="I63" s="73"/>
      <c r="J63" s="71">
        <v>2013</v>
      </c>
      <c r="K63" s="74">
        <v>0.65045133357840135</v>
      </c>
      <c r="L63" s="73"/>
      <c r="M63" s="63"/>
    </row>
    <row r="64" spans="1:14" s="8" customFormat="1" x14ac:dyDescent="0.25">
      <c r="A64" s="68"/>
      <c r="B64" s="75" t="s">
        <v>60</v>
      </c>
      <c r="C64" s="70" t="s">
        <v>17</v>
      </c>
      <c r="D64" s="71">
        <v>2013</v>
      </c>
      <c r="E64" s="72">
        <v>1156</v>
      </c>
      <c r="F64" s="73"/>
      <c r="G64" s="71">
        <v>2013</v>
      </c>
      <c r="H64" s="72">
        <v>21430</v>
      </c>
      <c r="I64" s="73"/>
      <c r="J64" s="71">
        <v>2013</v>
      </c>
      <c r="K64" s="74">
        <v>5.3943070461969205</v>
      </c>
      <c r="L64" s="73"/>
      <c r="M64" s="63"/>
    </row>
    <row r="65" spans="1:13" s="8" customFormat="1" x14ac:dyDescent="0.25">
      <c r="A65" s="68"/>
      <c r="B65" s="75" t="s">
        <v>61</v>
      </c>
      <c r="C65" s="70" t="s">
        <v>12</v>
      </c>
      <c r="D65" s="71">
        <v>2000</v>
      </c>
      <c r="E65" s="72">
        <v>13242</v>
      </c>
      <c r="F65" s="73"/>
      <c r="G65" s="71">
        <v>2000</v>
      </c>
      <c r="H65" s="72">
        <v>54300</v>
      </c>
      <c r="I65" s="73"/>
      <c r="J65" s="71">
        <v>2000</v>
      </c>
      <c r="K65" s="74">
        <v>24.386740331491712</v>
      </c>
      <c r="L65" s="73"/>
      <c r="M65" s="63"/>
    </row>
    <row r="66" spans="1:13" s="8" customFormat="1" x14ac:dyDescent="0.25">
      <c r="A66" s="68"/>
      <c r="B66" s="69" t="s">
        <v>62</v>
      </c>
      <c r="C66" s="70" t="s">
        <v>17</v>
      </c>
      <c r="D66" s="71">
        <v>2012</v>
      </c>
      <c r="E66" s="72">
        <v>37349</v>
      </c>
      <c r="F66" s="73"/>
      <c r="G66" s="71">
        <v>2013</v>
      </c>
      <c r="H66" s="72">
        <v>63440.80078125</v>
      </c>
      <c r="I66" s="73"/>
      <c r="J66" s="71" t="s">
        <v>14</v>
      </c>
      <c r="K66" s="74" t="s">
        <v>14</v>
      </c>
      <c r="L66" s="73"/>
      <c r="M66" s="63"/>
    </row>
    <row r="67" spans="1:13" s="8" customFormat="1" x14ac:dyDescent="0.25">
      <c r="A67" s="56"/>
      <c r="B67" s="67" t="s">
        <v>63</v>
      </c>
      <c r="C67" s="65" t="s">
        <v>17</v>
      </c>
      <c r="D67" s="66">
        <v>2010</v>
      </c>
      <c r="E67" s="60">
        <v>2690</v>
      </c>
      <c r="F67" s="61"/>
      <c r="G67" s="59">
        <v>2013</v>
      </c>
      <c r="H67" s="60">
        <v>160625</v>
      </c>
      <c r="I67" s="61">
        <v>7</v>
      </c>
      <c r="J67" s="59" t="s">
        <v>14</v>
      </c>
      <c r="K67" s="62" t="s">
        <v>14</v>
      </c>
      <c r="L67" s="61"/>
      <c r="M67" s="63"/>
    </row>
    <row r="68" spans="1:13" s="8" customFormat="1" x14ac:dyDescent="0.25">
      <c r="A68" s="56"/>
      <c r="B68" s="64" t="s">
        <v>64</v>
      </c>
      <c r="C68" s="65" t="s">
        <v>17</v>
      </c>
      <c r="D68" s="66">
        <v>2012</v>
      </c>
      <c r="E68" s="60">
        <v>1983</v>
      </c>
      <c r="F68" s="61"/>
      <c r="G68" s="59">
        <v>2013</v>
      </c>
      <c r="H68" s="60">
        <v>61841</v>
      </c>
      <c r="I68" s="61"/>
      <c r="J68" s="59" t="s">
        <v>14</v>
      </c>
      <c r="K68" s="62" t="s">
        <v>14</v>
      </c>
      <c r="L68" s="61"/>
      <c r="M68" s="63"/>
    </row>
    <row r="69" spans="1:13" s="8" customFormat="1" x14ac:dyDescent="0.25">
      <c r="A69" s="56"/>
      <c r="B69" s="57" t="s">
        <v>65</v>
      </c>
      <c r="C69" s="58" t="s">
        <v>12</v>
      </c>
      <c r="D69" s="66">
        <v>2012</v>
      </c>
      <c r="E69" s="60">
        <v>169</v>
      </c>
      <c r="F69" s="61">
        <v>8</v>
      </c>
      <c r="G69" s="59">
        <v>2012</v>
      </c>
      <c r="H69" s="60">
        <v>11500</v>
      </c>
      <c r="I69" s="61"/>
      <c r="J69" s="59">
        <v>2012</v>
      </c>
      <c r="K69" s="62">
        <v>1.4695652173913043</v>
      </c>
      <c r="L69" s="61"/>
      <c r="M69" s="63"/>
    </row>
    <row r="70" spans="1:13" s="8" customFormat="1" x14ac:dyDescent="0.25">
      <c r="A70" s="56"/>
      <c r="B70" s="67" t="s">
        <v>66</v>
      </c>
      <c r="C70" s="58" t="s">
        <v>12</v>
      </c>
      <c r="D70" s="59">
        <v>2008</v>
      </c>
      <c r="E70" s="60">
        <v>350.1400146484375</v>
      </c>
      <c r="F70" s="61">
        <v>9</v>
      </c>
      <c r="G70" s="59">
        <v>2006</v>
      </c>
      <c r="H70" s="60">
        <v>4353.10009765625</v>
      </c>
      <c r="I70" s="61"/>
      <c r="J70" s="59" t="s">
        <v>14</v>
      </c>
      <c r="K70" s="62" t="s">
        <v>14</v>
      </c>
      <c r="L70" s="61"/>
      <c r="M70" s="63"/>
    </row>
    <row r="71" spans="1:13" s="8" customFormat="1" x14ac:dyDescent="0.25">
      <c r="A71" s="56"/>
      <c r="B71" s="67" t="s">
        <v>67</v>
      </c>
      <c r="C71" s="58" t="s">
        <v>12</v>
      </c>
      <c r="D71" s="59">
        <v>2010</v>
      </c>
      <c r="E71" s="60">
        <v>2721</v>
      </c>
      <c r="F71" s="61"/>
      <c r="G71" s="59">
        <v>2011</v>
      </c>
      <c r="H71" s="60">
        <v>2904</v>
      </c>
      <c r="I71" s="61"/>
      <c r="J71" s="59" t="s">
        <v>14</v>
      </c>
      <c r="K71" s="62" t="s">
        <v>14</v>
      </c>
      <c r="L71" s="61"/>
      <c r="M71" s="63"/>
    </row>
    <row r="72" spans="1:13" s="8" customFormat="1" x14ac:dyDescent="0.25">
      <c r="A72" s="68"/>
      <c r="B72" s="75" t="s">
        <v>68</v>
      </c>
      <c r="C72" s="70" t="s">
        <v>17</v>
      </c>
      <c r="D72" s="71">
        <v>2010</v>
      </c>
      <c r="E72" s="72">
        <v>46956</v>
      </c>
      <c r="F72" s="73">
        <v>5</v>
      </c>
      <c r="G72" s="71">
        <v>2013</v>
      </c>
      <c r="H72" s="72">
        <v>553942</v>
      </c>
      <c r="I72" s="73"/>
      <c r="J72" s="71" t="s">
        <v>14</v>
      </c>
      <c r="K72" s="74" t="s">
        <v>14</v>
      </c>
      <c r="L72" s="73"/>
      <c r="M72" s="63"/>
    </row>
    <row r="73" spans="1:13" s="8" customFormat="1" ht="21.6" customHeight="1" x14ac:dyDescent="0.25">
      <c r="A73" s="68"/>
      <c r="B73" s="75" t="s">
        <v>69</v>
      </c>
      <c r="C73" s="70" t="s">
        <v>17</v>
      </c>
      <c r="D73" s="71">
        <v>2012</v>
      </c>
      <c r="E73" s="72">
        <v>8214</v>
      </c>
      <c r="F73" s="73"/>
      <c r="G73" s="71">
        <v>2010</v>
      </c>
      <c r="H73" s="72">
        <v>110990</v>
      </c>
      <c r="I73" s="73"/>
      <c r="J73" s="71" t="s">
        <v>14</v>
      </c>
      <c r="K73" s="74" t="s">
        <v>14</v>
      </c>
      <c r="L73" s="73"/>
      <c r="M73" s="63"/>
    </row>
    <row r="74" spans="1:13" s="8" customFormat="1" x14ac:dyDescent="0.25">
      <c r="A74" s="68"/>
      <c r="B74" s="75" t="s">
        <v>70</v>
      </c>
      <c r="C74" s="70" t="s">
        <v>12</v>
      </c>
      <c r="D74" s="71">
        <v>2009</v>
      </c>
      <c r="E74" s="72">
        <v>41018.4609375</v>
      </c>
      <c r="F74" s="73"/>
      <c r="G74" s="71">
        <v>2009</v>
      </c>
      <c r="H74" s="72">
        <v>551505.5625</v>
      </c>
      <c r="I74" s="73"/>
      <c r="J74" s="71">
        <v>2009</v>
      </c>
      <c r="K74" s="74">
        <v>7.4375425610507779</v>
      </c>
      <c r="L74" s="73"/>
      <c r="M74" s="63"/>
    </row>
    <row r="75" spans="1:13" s="8" customFormat="1" ht="10.5" customHeight="1" x14ac:dyDescent="0.25">
      <c r="A75" s="51"/>
      <c r="B75" s="82"/>
      <c r="C75" s="82"/>
      <c r="D75" s="82"/>
      <c r="E75" s="83"/>
      <c r="F75" s="84"/>
      <c r="G75" s="83"/>
      <c r="H75" s="83"/>
      <c r="I75" s="84"/>
      <c r="J75" s="83"/>
      <c r="K75" s="83"/>
      <c r="L75" s="84"/>
      <c r="M75" s="78"/>
    </row>
    <row r="76" spans="1:13" ht="11.25" customHeight="1" x14ac:dyDescent="0.25">
      <c r="B76" s="85"/>
      <c r="C76" s="85"/>
      <c r="D76" s="85"/>
      <c r="E76" s="86"/>
      <c r="F76" s="86"/>
      <c r="G76" s="86"/>
      <c r="H76" s="86"/>
      <c r="I76" s="86"/>
      <c r="J76" s="86"/>
      <c r="K76" s="86"/>
      <c r="L76" s="86"/>
    </row>
    <row r="77" spans="1:13" x14ac:dyDescent="0.25">
      <c r="A77" s="122" t="s">
        <v>71</v>
      </c>
      <c r="B77" s="122"/>
      <c r="C77" s="122"/>
      <c r="D77" s="122"/>
      <c r="E77" s="122"/>
      <c r="F77" s="122"/>
      <c r="G77" s="122"/>
      <c r="H77" s="122"/>
      <c r="I77" s="122"/>
      <c r="J77" s="87"/>
      <c r="K77" s="88"/>
      <c r="L77" s="88"/>
      <c r="M77" s="89"/>
    </row>
    <row r="78" spans="1:13" ht="3" customHeight="1" x14ac:dyDescent="0.25">
      <c r="A78" s="90"/>
      <c r="B78" s="90"/>
      <c r="C78" s="90"/>
      <c r="D78" s="90"/>
      <c r="E78" s="90"/>
      <c r="F78" s="90"/>
      <c r="G78" s="90"/>
      <c r="H78" s="90"/>
      <c r="I78" s="90"/>
      <c r="J78" s="87"/>
      <c r="K78" s="88"/>
      <c r="L78" s="88"/>
      <c r="M78" s="89"/>
    </row>
    <row r="79" spans="1:13" ht="22.8" customHeight="1" x14ac:dyDescent="0.25">
      <c r="A79" s="123" t="s">
        <v>72</v>
      </c>
      <c r="B79" s="124"/>
      <c r="C79" s="124"/>
      <c r="D79" s="124"/>
      <c r="E79" s="124"/>
      <c r="F79" s="124"/>
      <c r="G79" s="124"/>
      <c r="H79" s="124"/>
      <c r="I79" s="124"/>
      <c r="J79" s="124"/>
      <c r="K79" s="124"/>
      <c r="L79" s="124"/>
      <c r="M79" s="89"/>
    </row>
    <row r="80" spans="1:13" s="92" customFormat="1" ht="25.2" customHeight="1" x14ac:dyDescent="0.25">
      <c r="A80" s="125" t="s">
        <v>73</v>
      </c>
      <c r="B80" s="126"/>
      <c r="C80" s="126"/>
      <c r="D80" s="126"/>
      <c r="E80" s="126"/>
      <c r="F80" s="126"/>
      <c r="G80" s="126"/>
      <c r="H80" s="126"/>
      <c r="I80" s="126"/>
      <c r="J80" s="126"/>
      <c r="K80" s="126"/>
      <c r="L80" s="126"/>
      <c r="M80" s="91"/>
    </row>
    <row r="81" spans="1:13" ht="11.25" customHeight="1" x14ac:dyDescent="0.25">
      <c r="B81" s="93"/>
      <c r="C81" s="93"/>
      <c r="D81" s="93"/>
      <c r="E81" s="94"/>
      <c r="F81" s="94"/>
      <c r="G81" s="93"/>
      <c r="H81" s="95"/>
      <c r="I81" s="95"/>
      <c r="J81" s="94"/>
      <c r="K81" s="93"/>
      <c r="L81" s="93"/>
      <c r="M81" s="96"/>
    </row>
    <row r="82" spans="1:13" s="8" customFormat="1" ht="12.75" customHeight="1" x14ac:dyDescent="0.25">
      <c r="A82" s="88" t="s">
        <v>74</v>
      </c>
      <c r="B82" s="97"/>
      <c r="C82" s="97"/>
      <c r="D82" s="97"/>
      <c r="E82" s="98"/>
      <c r="F82" s="99"/>
      <c r="G82" s="98"/>
      <c r="H82" s="98"/>
      <c r="I82" s="100"/>
      <c r="J82" s="98"/>
      <c r="K82" s="3"/>
      <c r="M82" s="3"/>
    </row>
    <row r="83" spans="1:13" s="8" customFormat="1" ht="3" customHeight="1" x14ac:dyDescent="0.25">
      <c r="A83" s="101"/>
      <c r="B83" s="102"/>
      <c r="C83" s="102"/>
      <c r="D83" s="102"/>
      <c r="E83" s="102"/>
      <c r="F83" s="102"/>
      <c r="G83" s="102"/>
      <c r="H83" s="102"/>
      <c r="I83" s="102"/>
      <c r="J83" s="102"/>
      <c r="K83" s="103"/>
      <c r="L83" s="104"/>
      <c r="M83" s="3"/>
    </row>
    <row r="84" spans="1:13" s="8" customFormat="1" ht="14.25" customHeight="1" x14ac:dyDescent="0.25">
      <c r="A84" s="105">
        <v>1</v>
      </c>
      <c r="B84" s="115" t="s">
        <v>75</v>
      </c>
      <c r="C84" s="115"/>
      <c r="D84" s="115"/>
      <c r="E84" s="115"/>
      <c r="F84" s="115"/>
      <c r="G84" s="115"/>
      <c r="H84" s="115"/>
      <c r="I84" s="115"/>
      <c r="J84" s="115"/>
      <c r="K84" s="115"/>
      <c r="L84" s="115"/>
      <c r="M84" s="3"/>
    </row>
    <row r="85" spans="1:13" s="8" customFormat="1" ht="13.5" customHeight="1" x14ac:dyDescent="0.25">
      <c r="A85" s="105">
        <v>2</v>
      </c>
      <c r="B85" s="115" t="s">
        <v>76</v>
      </c>
      <c r="C85" s="115"/>
      <c r="D85" s="115"/>
      <c r="E85" s="115"/>
      <c r="F85" s="115"/>
      <c r="G85" s="115"/>
      <c r="H85" s="115"/>
      <c r="I85" s="115"/>
      <c r="J85" s="115"/>
      <c r="K85" s="115"/>
      <c r="L85" s="115"/>
      <c r="M85" s="3"/>
    </row>
    <row r="86" spans="1:13" s="8" customFormat="1" ht="14.25" customHeight="1" x14ac:dyDescent="0.25">
      <c r="A86" s="105">
        <v>3</v>
      </c>
      <c r="B86" s="115" t="s">
        <v>77</v>
      </c>
      <c r="C86" s="115"/>
      <c r="D86" s="115"/>
      <c r="E86" s="115"/>
      <c r="F86" s="115"/>
      <c r="G86" s="115"/>
      <c r="H86" s="115"/>
      <c r="I86" s="115"/>
      <c r="J86" s="115"/>
      <c r="K86" s="115"/>
      <c r="L86" s="115"/>
      <c r="M86" s="3"/>
    </row>
    <row r="87" spans="1:13" s="8" customFormat="1" ht="14.25" customHeight="1" x14ac:dyDescent="0.25">
      <c r="A87" s="105">
        <v>4</v>
      </c>
      <c r="B87" s="115" t="s">
        <v>78</v>
      </c>
      <c r="C87" s="115"/>
      <c r="D87" s="115"/>
      <c r="E87" s="115"/>
      <c r="F87" s="115"/>
      <c r="G87" s="115"/>
      <c r="H87" s="115"/>
      <c r="I87" s="115"/>
      <c r="J87" s="115"/>
      <c r="K87" s="115"/>
      <c r="L87" s="115"/>
      <c r="M87" s="3"/>
    </row>
    <row r="88" spans="1:13" s="68" customFormat="1" ht="14.4" customHeight="1" x14ac:dyDescent="0.25">
      <c r="A88" s="105">
        <v>5</v>
      </c>
      <c r="B88" s="115" t="s">
        <v>79</v>
      </c>
      <c r="C88" s="115"/>
      <c r="D88" s="115"/>
      <c r="E88" s="115"/>
      <c r="F88" s="115"/>
      <c r="G88" s="115"/>
      <c r="H88" s="115"/>
      <c r="I88" s="115"/>
      <c r="J88" s="115"/>
      <c r="K88" s="115"/>
      <c r="L88" s="115"/>
      <c r="M88" s="106"/>
    </row>
    <row r="89" spans="1:13" s="68" customFormat="1" ht="24.6" customHeight="1" x14ac:dyDescent="0.25">
      <c r="A89" s="105">
        <v>6</v>
      </c>
      <c r="B89" s="115" t="s">
        <v>80</v>
      </c>
      <c r="C89" s="115"/>
      <c r="D89" s="115"/>
      <c r="E89" s="115"/>
      <c r="F89" s="115"/>
      <c r="G89" s="115"/>
      <c r="H89" s="115"/>
      <c r="I89" s="115"/>
      <c r="J89" s="115"/>
      <c r="K89" s="115"/>
      <c r="L89" s="115"/>
      <c r="M89" s="106"/>
    </row>
    <row r="90" spans="1:13" s="68" customFormat="1" ht="15" customHeight="1" x14ac:dyDescent="0.25">
      <c r="A90" s="105">
        <v>7</v>
      </c>
      <c r="B90" s="115" t="s">
        <v>81</v>
      </c>
      <c r="C90" s="115"/>
      <c r="D90" s="115"/>
      <c r="E90" s="115"/>
      <c r="F90" s="115"/>
      <c r="G90" s="115"/>
      <c r="H90" s="115"/>
      <c r="I90" s="115"/>
      <c r="J90" s="115"/>
      <c r="K90" s="115"/>
      <c r="L90" s="115"/>
      <c r="M90" s="106"/>
    </row>
    <row r="91" spans="1:13" s="68" customFormat="1" ht="14.25" customHeight="1" x14ac:dyDescent="0.25">
      <c r="A91" s="105">
        <v>8</v>
      </c>
      <c r="B91" s="115" t="s">
        <v>82</v>
      </c>
      <c r="C91" s="115"/>
      <c r="D91" s="115"/>
      <c r="E91" s="115"/>
      <c r="F91" s="115"/>
      <c r="G91" s="115"/>
      <c r="H91" s="115"/>
      <c r="I91" s="115"/>
      <c r="J91" s="115"/>
      <c r="K91" s="115"/>
      <c r="L91" s="115"/>
      <c r="M91" s="106"/>
    </row>
    <row r="92" spans="1:13" s="68" customFormat="1" ht="14.25" customHeight="1" x14ac:dyDescent="0.25">
      <c r="A92" s="105">
        <v>9</v>
      </c>
      <c r="B92" s="115" t="s">
        <v>83</v>
      </c>
      <c r="C92" s="115"/>
      <c r="D92" s="115"/>
      <c r="E92" s="115"/>
      <c r="F92" s="115"/>
      <c r="G92" s="115"/>
      <c r="H92" s="115"/>
      <c r="I92" s="115"/>
      <c r="J92" s="115"/>
      <c r="K92" s="115"/>
      <c r="L92" s="115"/>
      <c r="M92" s="106"/>
    </row>
    <row r="93" spans="1:13" s="68" customFormat="1" ht="11.25" customHeight="1" x14ac:dyDescent="0.25">
      <c r="A93" s="107"/>
      <c r="B93" s="108"/>
      <c r="C93" s="108"/>
      <c r="D93" s="108"/>
      <c r="E93" s="108"/>
      <c r="F93" s="108"/>
      <c r="G93" s="108"/>
      <c r="H93" s="108"/>
      <c r="I93" s="108"/>
      <c r="J93" s="108"/>
      <c r="K93" s="108"/>
      <c r="L93" s="108"/>
      <c r="M93" s="106"/>
    </row>
    <row r="94" spans="1:13" s="8" customFormat="1" x14ac:dyDescent="0.25">
      <c r="A94" s="109" t="s">
        <v>84</v>
      </c>
      <c r="B94" s="110"/>
      <c r="C94" s="110"/>
      <c r="D94" s="110"/>
      <c r="E94" s="111"/>
      <c r="F94" s="89"/>
      <c r="G94" s="111"/>
      <c r="H94" s="111"/>
      <c r="I94" s="110"/>
      <c r="J94" s="40"/>
      <c r="K94" s="99"/>
      <c r="M94" s="3"/>
    </row>
    <row r="95" spans="1:13" s="8" customFormat="1" ht="3" customHeight="1" x14ac:dyDescent="0.25">
      <c r="A95" s="109"/>
      <c r="B95" s="110"/>
      <c r="C95" s="110"/>
      <c r="D95" s="110"/>
      <c r="E95" s="111"/>
      <c r="F95" s="89"/>
      <c r="G95" s="111"/>
      <c r="H95" s="111"/>
      <c r="I95" s="110"/>
      <c r="J95" s="40"/>
      <c r="K95" s="99"/>
      <c r="M95" s="3"/>
    </row>
    <row r="96" spans="1:13" s="8" customFormat="1" ht="45" customHeight="1" x14ac:dyDescent="0.25">
      <c r="A96" s="116" t="s">
        <v>85</v>
      </c>
      <c r="B96" s="116"/>
      <c r="C96" s="116"/>
      <c r="D96" s="116"/>
      <c r="E96" s="116"/>
      <c r="F96" s="116"/>
      <c r="G96" s="116"/>
      <c r="H96" s="116"/>
      <c r="I96" s="116"/>
      <c r="J96" s="116"/>
      <c r="K96" s="116"/>
      <c r="L96" s="116"/>
    </row>
    <row r="97" spans="1:13" s="8" customFormat="1" ht="15" customHeight="1" x14ac:dyDescent="0.25">
      <c r="A97" s="116" t="s">
        <v>86</v>
      </c>
      <c r="B97" s="116"/>
      <c r="C97" s="116"/>
      <c r="D97" s="116"/>
      <c r="E97" s="116"/>
      <c r="F97" s="116"/>
      <c r="G97" s="116"/>
      <c r="H97" s="116"/>
      <c r="I97" s="116"/>
      <c r="J97" s="116"/>
      <c r="K97" s="116"/>
      <c r="L97" s="116"/>
      <c r="M97" s="3"/>
    </row>
    <row r="98" spans="1:13" s="112" customFormat="1" ht="27" customHeight="1" x14ac:dyDescent="0.25">
      <c r="A98" s="116" t="s">
        <v>87</v>
      </c>
      <c r="B98" s="116"/>
      <c r="C98" s="116"/>
      <c r="D98" s="116"/>
      <c r="E98" s="116"/>
      <c r="F98" s="116"/>
      <c r="G98" s="116"/>
      <c r="H98" s="116"/>
      <c r="I98" s="116"/>
      <c r="J98" s="116"/>
      <c r="K98" s="116"/>
      <c r="L98" s="116"/>
    </row>
    <row r="99" spans="1:13" s="112" customFormat="1" ht="35.4" customHeight="1" x14ac:dyDescent="0.25">
      <c r="A99" s="117" t="s">
        <v>88</v>
      </c>
      <c r="B99" s="116"/>
      <c r="C99" s="116"/>
      <c r="D99" s="116"/>
      <c r="E99" s="116"/>
      <c r="F99" s="116"/>
      <c r="G99" s="116"/>
      <c r="H99" s="116"/>
      <c r="I99" s="116"/>
      <c r="J99" s="116"/>
      <c r="K99" s="116"/>
      <c r="L99" s="116"/>
    </row>
    <row r="100" spans="1:13" s="112" customFormat="1" ht="15.75" customHeight="1" x14ac:dyDescent="0.25">
      <c r="A100" s="117" t="s">
        <v>89</v>
      </c>
      <c r="B100" s="118"/>
      <c r="C100" s="118"/>
      <c r="D100" s="118"/>
      <c r="E100" s="118"/>
      <c r="F100" s="118"/>
      <c r="G100" s="118"/>
      <c r="H100" s="118"/>
      <c r="I100" s="118"/>
      <c r="J100" s="118"/>
      <c r="K100" s="118"/>
      <c r="L100" s="118"/>
    </row>
    <row r="101" spans="1:13" s="112" customFormat="1" ht="14.4" customHeight="1" x14ac:dyDescent="0.25">
      <c r="A101" s="113" t="s">
        <v>91</v>
      </c>
      <c r="B101" s="114"/>
      <c r="C101" s="114"/>
      <c r="D101" s="114"/>
      <c r="E101" s="114"/>
      <c r="F101" s="114"/>
      <c r="G101" s="114"/>
      <c r="H101" s="114"/>
      <c r="I101" s="114"/>
      <c r="J101" s="114"/>
      <c r="K101" s="114"/>
      <c r="L101" s="114"/>
    </row>
  </sheetData>
  <sheetProtection selectLockedCells="1"/>
  <mergeCells count="19">
    <mergeCell ref="B91:L91"/>
    <mergeCell ref="H7:K7"/>
    <mergeCell ref="A77:I77"/>
    <mergeCell ref="A79:L79"/>
    <mergeCell ref="A80:L80"/>
    <mergeCell ref="B84:L84"/>
    <mergeCell ref="B85:L85"/>
    <mergeCell ref="B86:L86"/>
    <mergeCell ref="B87:L87"/>
    <mergeCell ref="B88:L88"/>
    <mergeCell ref="B89:L89"/>
    <mergeCell ref="B90:L90"/>
    <mergeCell ref="A101:L101"/>
    <mergeCell ref="B92:L92"/>
    <mergeCell ref="A96:L96"/>
    <mergeCell ref="A97:L97"/>
    <mergeCell ref="A98:L98"/>
    <mergeCell ref="A99:L99"/>
    <mergeCell ref="A100:L100"/>
  </mergeCells>
  <dataValidations count="1">
    <dataValidation type="list" allowBlank="1" showInputMessage="1" showErrorMessage="1" sqref="H7">
      <formula1>$B$17:$B$74</formula1>
    </dataValidation>
  </dataValidations>
  <hyperlinks>
    <hyperlink ref="A79:L79" r:id="rId1" display="U denotes data collected from the UNSD/UNEP biennial Questionnaires on Environment Statistics, Water section. Questionnaires available at: http://unstats.un.org/unsd/environment/questionnaire.htm."/>
    <hyperlink ref="A80:XFD80" r:id="rId2" display="E denotes the Eurostat environment statistics main tables and database (http://ec.europa.eu/eurostat/data/database). (Date of extraction: May 2016.)"/>
  </hyperlinks>
  <pageMargins left="0.31" right="0.3" top="1" bottom="0.5" header="1" footer="0.5"/>
  <pageSetup scale="8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Freshwater</vt:lpstr>
      <vt:lpstr>Freshwater!Z_ExcelSQL_A92</vt:lpstr>
      <vt:lpstr>Freshwater!Z_ExcelSQL_B9</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2017-02-28T19:08:23Z</dcterms:created>
  <dcterms:modified xsi:type="dcterms:W3CDTF">2017-02-28T19:14:46Z</dcterms:modified>
</cp:coreProperties>
</file>